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vdhv.sharepoint.com/Intranet/arbetsrum/A15/Delade dokument/3. NÖT/252 Kalkylplattform Nöt, Anett, BP2022/Nytt material/Färdigt/Till hemsidan/"/>
    </mc:Choice>
  </mc:AlternateContent>
  <xr:revisionPtr revIDLastSave="6" documentId="8_{E3982545-A4AD-49C0-A8FB-B6ECED2D02C1}" xr6:coauthVersionLast="47" xr6:coauthVersionMax="47" xr10:uidLastSave="{90C93633-925E-42E6-A342-30ADC8B2D35F}"/>
  <bookViews>
    <workbookView xWindow="-108" yWindow="-108" windowWidth="23256" windowHeight="12456" xr2:uid="{A59F7E9B-E543-4253-B0C2-B946CEE2EE12}"/>
  </bookViews>
  <sheets>
    <sheet name="Djurflöde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3" l="1"/>
  <c r="C12" i="3"/>
  <c r="C14" i="3" s="1"/>
  <c r="D12" i="3"/>
  <c r="D14" i="3" s="1"/>
  <c r="E12" i="3"/>
  <c r="E14" i="3" s="1"/>
  <c r="E17" i="3"/>
  <c r="D17" i="3"/>
  <c r="C17" i="3"/>
  <c r="B17" i="3"/>
  <c r="E13" i="3"/>
  <c r="E15" i="3" s="1"/>
  <c r="D13" i="3"/>
  <c r="D15" i="3" s="1"/>
  <c r="C13" i="3"/>
  <c r="C15" i="3" s="1"/>
  <c r="B13" i="3"/>
  <c r="B15" i="3" s="1"/>
  <c r="B14" i="3"/>
  <c r="E16" i="3" l="1"/>
  <c r="E19" i="3"/>
  <c r="E18" i="3"/>
  <c r="E20" i="3" s="1"/>
  <c r="B18" i="3"/>
  <c r="B20" i="3" s="1"/>
  <c r="B16" i="3"/>
  <c r="B19" i="3"/>
  <c r="C18" i="3"/>
  <c r="C20" i="3" s="1"/>
  <c r="C16" i="3"/>
  <c r="C19" i="3"/>
  <c r="D18" i="3"/>
  <c r="D20" i="3" s="1"/>
  <c r="D16" i="3"/>
  <c r="D19" i="3"/>
  <c r="E21" i="3" l="1"/>
  <c r="C21" i="3"/>
  <c r="D21" i="3"/>
  <c r="B21" i="3"/>
</calcChain>
</file>

<file path=xl/sharedStrings.xml><?xml version="1.0" encoding="utf-8"?>
<sst xmlns="http://schemas.openxmlformats.org/spreadsheetml/2006/main" count="23" uniqueCount="23">
  <si>
    <t>Antal platser i stallet</t>
  </si>
  <si>
    <t>Insättningsålder, dagar</t>
  </si>
  <si>
    <t>Insättningsvikt, kg</t>
  </si>
  <si>
    <t>Ålder vid slakt, månader</t>
  </si>
  <si>
    <t>Slaktvikt, kg</t>
  </si>
  <si>
    <t>Uppfödningstid, dagar</t>
  </si>
  <si>
    <t>Antal uppfödda djur/år</t>
  </si>
  <si>
    <t>Antal uppfödda kg/år</t>
  </si>
  <si>
    <t>Modell 2</t>
  </si>
  <si>
    <t>Modell 3</t>
  </si>
  <si>
    <t>Modell 4</t>
  </si>
  <si>
    <t>Slaktutbyte, %</t>
  </si>
  <si>
    <t>Uppfödningstid, månader</t>
  </si>
  <si>
    <t>Ålder vid slakt, dagar</t>
  </si>
  <si>
    <t>Djurflöde - jämförelse mellan olika uppfödningsmodeller</t>
  </si>
  <si>
    <t>Omsättning, år/omgång</t>
  </si>
  <si>
    <t>Omsättning, omgångar/år</t>
  </si>
  <si>
    <t>Modell 1 - nuläge</t>
  </si>
  <si>
    <t>Tomtid i stallet, dagar/år</t>
  </si>
  <si>
    <t>Tillväxt födsel till slakt, kg/dag</t>
  </si>
  <si>
    <t>Tillväxt insättning till slakt, kg/dag</t>
  </si>
  <si>
    <t>Slaktkroppstillväxt födsel till slakt, kg/dag</t>
  </si>
  <si>
    <t xml:space="preserve">Fyll i uppgifter i de vita cellerna. Övriga beräknas automatiskt.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</si>
</sst>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rgb="FF1E1E1E"/>
      <name val="Segoe UI"/>
      <family val="2"/>
    </font>
    <font>
      <i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BECED"/>
        <bgColor indexed="64"/>
      </patternFill>
    </fill>
    <fill>
      <patternFill patternType="solid">
        <fgColor rgb="FF96BC5A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0" fillId="0" borderId="1" xfId="0" applyBorder="1"/>
    <xf numFmtId="0" fontId="4" fillId="0" borderId="0" xfId="0" applyFont="1"/>
    <xf numFmtId="0" fontId="0" fillId="0" borderId="0" xfId="0" applyAlignment="1">
      <alignment wrapText="1"/>
    </xf>
    <xf numFmtId="0" fontId="1" fillId="0" borderId="9" xfId="0" applyFont="1" applyBorder="1"/>
    <xf numFmtId="0" fontId="1" fillId="3" borderId="5" xfId="0" applyFont="1" applyFill="1" applyBorder="1"/>
    <xf numFmtId="3" fontId="1" fillId="3" borderId="6" xfId="0" applyNumberFormat="1" applyFont="1" applyFill="1" applyBorder="1"/>
    <xf numFmtId="3" fontId="0" fillId="2" borderId="10" xfId="0" applyNumberFormat="1" applyFill="1" applyBorder="1"/>
    <xf numFmtId="3" fontId="0" fillId="2" borderId="17" xfId="0" applyNumberFormat="1" applyFill="1" applyBorder="1"/>
    <xf numFmtId="0" fontId="1" fillId="0" borderId="18" xfId="0" applyFont="1" applyBorder="1"/>
    <xf numFmtId="0" fontId="1" fillId="0" borderId="11" xfId="0" applyFont="1" applyBorder="1"/>
    <xf numFmtId="3" fontId="0" fillId="2" borderId="16" xfId="0" applyNumberFormat="1" applyFill="1" applyBorder="1"/>
    <xf numFmtId="3" fontId="1" fillId="3" borderId="19" xfId="0" applyNumberFormat="1" applyFont="1" applyFill="1" applyBorder="1"/>
    <xf numFmtId="3" fontId="1" fillId="3" borderId="20" xfId="0" applyNumberFormat="1" applyFont="1" applyFill="1" applyBorder="1"/>
    <xf numFmtId="0" fontId="1" fillId="0" borderId="10" xfId="0" applyFont="1" applyBorder="1"/>
    <xf numFmtId="0" fontId="1" fillId="0" borderId="3" xfId="0" applyFont="1" applyBorder="1"/>
    <xf numFmtId="0" fontId="1" fillId="0" borderId="8" xfId="0" applyFont="1" applyBorder="1"/>
    <xf numFmtId="0" fontId="1" fillId="0" borderId="2" xfId="0" applyFont="1" applyBorder="1"/>
    <xf numFmtId="0" fontId="1" fillId="0" borderId="15" xfId="0" applyFont="1" applyBorder="1"/>
    <xf numFmtId="0" fontId="1" fillId="0" borderId="12" xfId="0" applyFont="1" applyBorder="1"/>
    <xf numFmtId="3" fontId="0" fillId="0" borderId="16" xfId="0" applyNumberFormat="1" applyBorder="1"/>
    <xf numFmtId="3" fontId="0" fillId="0" borderId="17" xfId="0" applyNumberFormat="1" applyBorder="1"/>
    <xf numFmtId="3" fontId="0" fillId="0" borderId="10" xfId="0" applyNumberFormat="1" applyBorder="1"/>
    <xf numFmtId="3" fontId="0" fillId="0" borderId="13" xfId="0" applyNumberFormat="1" applyBorder="1"/>
    <xf numFmtId="0" fontId="0" fillId="0" borderId="13" xfId="0" applyBorder="1"/>
    <xf numFmtId="0" fontId="0" fillId="0" borderId="3" xfId="0" applyBorder="1"/>
    <xf numFmtId="3" fontId="0" fillId="0" borderId="13" xfId="1" applyNumberFormat="1" applyFont="1" applyFill="1" applyBorder="1"/>
    <xf numFmtId="3" fontId="0" fillId="0" borderId="0" xfId="0" applyNumberFormat="1"/>
    <xf numFmtId="3" fontId="0" fillId="0" borderId="3" xfId="0" applyNumberFormat="1" applyBorder="1"/>
    <xf numFmtId="9" fontId="0" fillId="0" borderId="13" xfId="2" applyFont="1" applyFill="1" applyBorder="1"/>
    <xf numFmtId="9" fontId="0" fillId="0" borderId="0" xfId="2" applyFont="1" applyFill="1" applyBorder="1"/>
    <xf numFmtId="9" fontId="0" fillId="0" borderId="3" xfId="2" applyFont="1" applyFill="1" applyBorder="1"/>
    <xf numFmtId="2" fontId="0" fillId="2" borderId="10" xfId="0" applyNumberFormat="1" applyFill="1" applyBorder="1"/>
    <xf numFmtId="2" fontId="0" fillId="2" borderId="16" xfId="0" applyNumberFormat="1" applyFill="1" applyBorder="1"/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4" xfId="0" applyNumberFormat="1" applyFill="1" applyBorder="1"/>
    <xf numFmtId="2" fontId="0" fillId="2" borderId="2" xfId="0" applyNumberFormat="1" applyFill="1" applyBorder="1"/>
    <xf numFmtId="2" fontId="0" fillId="2" borderId="15" xfId="0" applyNumberFormat="1" applyFill="1" applyBorder="1"/>
    <xf numFmtId="2" fontId="0" fillId="2" borderId="12" xfId="0" applyNumberFormat="1" applyFill="1" applyBorder="1"/>
    <xf numFmtId="164" fontId="0" fillId="2" borderId="4" xfId="0" applyNumberFormat="1" applyFill="1" applyBorder="1"/>
    <xf numFmtId="164" fontId="0" fillId="2" borderId="1" xfId="0" applyNumberFormat="1" applyFill="1" applyBorder="1"/>
    <xf numFmtId="164" fontId="0" fillId="2" borderId="14" xfId="0" applyNumberFormat="1" applyFill="1" applyBorder="1"/>
    <xf numFmtId="164" fontId="0" fillId="2" borderId="2" xfId="0" applyNumberFormat="1" applyFill="1" applyBorder="1"/>
    <xf numFmtId="164" fontId="0" fillId="2" borderId="15" xfId="0" applyNumberFormat="1" applyFill="1" applyBorder="1"/>
    <xf numFmtId="164" fontId="0" fillId="2" borderId="12" xfId="0" applyNumberFormat="1" applyFill="1" applyBorder="1"/>
    <xf numFmtId="164" fontId="0" fillId="2" borderId="16" xfId="0" applyNumberFormat="1" applyFill="1" applyBorder="1"/>
    <xf numFmtId="164" fontId="0" fillId="2" borderId="13" xfId="0" applyNumberFormat="1" applyFill="1" applyBorder="1"/>
    <xf numFmtId="3" fontId="1" fillId="2" borderId="6" xfId="0" applyNumberFormat="1" applyFont="1" applyFill="1" applyBorder="1"/>
    <xf numFmtId="3" fontId="1" fillId="2" borderId="7" xfId="0" applyNumberFormat="1" applyFont="1" applyFill="1" applyBorder="1"/>
    <xf numFmtId="0" fontId="5" fillId="0" borderId="9" xfId="0" applyFont="1" applyBorder="1" applyAlignment="1">
      <alignment horizontal="left" wrapText="1"/>
    </xf>
    <xf numFmtId="0" fontId="5" fillId="0" borderId="16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5" fillId="0" borderId="14" xfId="0" applyFont="1" applyBorder="1" applyAlignment="1">
      <alignment horizontal="left" wrapText="1"/>
    </xf>
  </cellXfs>
  <cellStyles count="3">
    <cellStyle name="Normal" xfId="0" builtinId="0"/>
    <cellStyle name="Procent" xfId="2" builtinId="5"/>
    <cellStyle name="Tusental" xfId="1" builtinId="3"/>
  </cellStyles>
  <dxfs count="0"/>
  <tableStyles count="0" defaultTableStyle="TableStyleMedium2" defaultPivotStyle="PivotStyleLight16"/>
  <colors>
    <mruColors>
      <color rgb="FFEBECED"/>
      <color rgb="FF96BC5A"/>
      <color rgb="FF648C1C"/>
      <color rgb="FFD5F7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44F5D-47F2-4E07-820F-2FFDDD711E73}">
  <dimension ref="A1:G21"/>
  <sheetViews>
    <sheetView tabSelected="1" zoomScaleNormal="100" workbookViewId="0">
      <selection activeCell="A23" sqref="A23"/>
    </sheetView>
  </sheetViews>
  <sheetFormatPr defaultColWidth="8.88671875" defaultRowHeight="14.4" x14ac:dyDescent="0.3"/>
  <cols>
    <col min="1" max="1" width="40.33203125" customWidth="1"/>
    <col min="2" max="5" width="19.109375" customWidth="1"/>
  </cols>
  <sheetData>
    <row r="1" spans="1:7" ht="14.4" customHeight="1" x14ac:dyDescent="0.3">
      <c r="E1" s="51" t="s">
        <v>22</v>
      </c>
      <c r="F1" s="52"/>
      <c r="G1" s="4"/>
    </row>
    <row r="2" spans="1:7" ht="18" x14ac:dyDescent="0.35">
      <c r="A2" s="1" t="s">
        <v>14</v>
      </c>
      <c r="E2" s="53"/>
      <c r="F2" s="54"/>
      <c r="G2" s="4"/>
    </row>
    <row r="4" spans="1:7" x14ac:dyDescent="0.3">
      <c r="A4" s="2"/>
      <c r="B4" s="18" t="s">
        <v>17</v>
      </c>
      <c r="C4" s="19" t="s">
        <v>8</v>
      </c>
      <c r="D4" s="18" t="s">
        <v>9</v>
      </c>
      <c r="E4" s="20" t="s">
        <v>10</v>
      </c>
    </row>
    <row r="5" spans="1:7" x14ac:dyDescent="0.3">
      <c r="A5" s="15" t="s">
        <v>0</v>
      </c>
      <c r="B5" s="21">
        <v>150</v>
      </c>
      <c r="C5" s="22">
        <v>150</v>
      </c>
      <c r="D5" s="23">
        <v>150</v>
      </c>
      <c r="E5" s="21">
        <v>150</v>
      </c>
    </row>
    <row r="6" spans="1:7" x14ac:dyDescent="0.3">
      <c r="A6" s="16" t="s">
        <v>18</v>
      </c>
      <c r="B6" s="24">
        <v>7</v>
      </c>
      <c r="C6" s="24">
        <v>7</v>
      </c>
      <c r="D6" s="24">
        <v>7</v>
      </c>
      <c r="E6" s="24">
        <v>87</v>
      </c>
    </row>
    <row r="7" spans="1:7" x14ac:dyDescent="0.3">
      <c r="A7" s="16" t="s">
        <v>1</v>
      </c>
      <c r="B7" s="25">
        <v>90</v>
      </c>
      <c r="C7">
        <v>90</v>
      </c>
      <c r="D7" s="26">
        <v>90</v>
      </c>
      <c r="E7" s="25">
        <v>220</v>
      </c>
    </row>
    <row r="8" spans="1:7" ht="15" x14ac:dyDescent="0.35">
      <c r="A8" s="16" t="s">
        <v>2</v>
      </c>
      <c r="B8" s="25">
        <v>100</v>
      </c>
      <c r="C8">
        <v>100</v>
      </c>
      <c r="D8" s="26">
        <v>100</v>
      </c>
      <c r="E8" s="25">
        <v>300</v>
      </c>
      <c r="F8" s="3"/>
    </row>
    <row r="9" spans="1:7" x14ac:dyDescent="0.3">
      <c r="A9" s="16" t="s">
        <v>13</v>
      </c>
      <c r="B9" s="27">
        <v>650</v>
      </c>
      <c r="C9" s="28">
        <v>620</v>
      </c>
      <c r="D9" s="29">
        <v>650</v>
      </c>
      <c r="E9" s="24">
        <v>500</v>
      </c>
    </row>
    <row r="10" spans="1:7" x14ac:dyDescent="0.3">
      <c r="A10" s="16" t="s">
        <v>4</v>
      </c>
      <c r="B10" s="25">
        <v>325</v>
      </c>
      <c r="C10">
        <v>325</v>
      </c>
      <c r="D10" s="26">
        <v>350</v>
      </c>
      <c r="E10" s="25">
        <v>350</v>
      </c>
    </row>
    <row r="11" spans="1:7" x14ac:dyDescent="0.3">
      <c r="A11" s="16" t="s">
        <v>11</v>
      </c>
      <c r="B11" s="30">
        <v>0.5</v>
      </c>
      <c r="C11" s="31">
        <v>0.5</v>
      </c>
      <c r="D11" s="32">
        <v>0.5</v>
      </c>
      <c r="E11" s="30">
        <v>0.54</v>
      </c>
    </row>
    <row r="12" spans="1:7" x14ac:dyDescent="0.3">
      <c r="A12" s="5" t="s">
        <v>19</v>
      </c>
      <c r="B12" s="33">
        <f t="shared" ref="B12:D12" si="0">(B10/B11)/(B9)</f>
        <v>1</v>
      </c>
      <c r="C12" s="34">
        <f t="shared" si="0"/>
        <v>1.0483870967741935</v>
      </c>
      <c r="D12" s="34">
        <f t="shared" si="0"/>
        <v>1.0769230769230769</v>
      </c>
      <c r="E12" s="34">
        <f>(E10/E11)/(E9)</f>
        <v>1.2962962962962963</v>
      </c>
    </row>
    <row r="13" spans="1:7" x14ac:dyDescent="0.3">
      <c r="A13" s="11" t="s">
        <v>20</v>
      </c>
      <c r="B13" s="35">
        <f>((B10/B11)-B8)/(B9-B7)</f>
        <v>0.9821428571428571</v>
      </c>
      <c r="C13" s="36">
        <f>((C10/C11)-C8)/(C9-C7)</f>
        <v>1.0377358490566038</v>
      </c>
      <c r="D13" s="35">
        <f>((D10/D11)-D8)/(D9-D7)</f>
        <v>1.0714285714285714</v>
      </c>
      <c r="E13" s="37">
        <f>((E10/E11)-E8)/(E9-E7)</f>
        <v>1.2433862433862435</v>
      </c>
    </row>
    <row r="14" spans="1:7" x14ac:dyDescent="0.3">
      <c r="A14" s="10" t="s">
        <v>21</v>
      </c>
      <c r="B14" s="38">
        <f>B12*B11</f>
        <v>0.5</v>
      </c>
      <c r="C14" s="39">
        <f>C12*C11</f>
        <v>0.52419354838709675</v>
      </c>
      <c r="D14" s="38">
        <f>D12*D11</f>
        <v>0.53846153846153844</v>
      </c>
      <c r="E14" s="40">
        <f>E12*E11</f>
        <v>0.70000000000000007</v>
      </c>
    </row>
    <row r="15" spans="1:7" x14ac:dyDescent="0.3">
      <c r="A15" s="5" t="s">
        <v>5</v>
      </c>
      <c r="B15" s="8">
        <f>((B10/B11)-B8)/(B13)</f>
        <v>560</v>
      </c>
      <c r="C15" s="9">
        <f>((C10/C11)-C8)/(C13)</f>
        <v>530</v>
      </c>
      <c r="D15" s="8">
        <f>((D10/D11)-D8)/(D13)</f>
        <v>560</v>
      </c>
      <c r="E15" s="12">
        <f>((E10/E11)-E8)/(E13)</f>
        <v>280</v>
      </c>
    </row>
    <row r="16" spans="1:7" x14ac:dyDescent="0.3">
      <c r="A16" s="11" t="s">
        <v>12</v>
      </c>
      <c r="B16" s="41">
        <f>B15/30.4</f>
        <v>18.421052631578949</v>
      </c>
      <c r="C16" s="42">
        <f t="shared" ref="C16:E16" si="1">C15/30.4</f>
        <v>17.434210526315791</v>
      </c>
      <c r="D16" s="41">
        <f t="shared" si="1"/>
        <v>18.421052631578949</v>
      </c>
      <c r="E16" s="43">
        <f t="shared" si="1"/>
        <v>9.2105263157894743</v>
      </c>
    </row>
    <row r="17" spans="1:5" x14ac:dyDescent="0.3">
      <c r="A17" s="10" t="s">
        <v>3</v>
      </c>
      <c r="B17" s="44">
        <f>B9/30.4</f>
        <v>21.381578947368421</v>
      </c>
      <c r="C17" s="45">
        <f>C9/30.4</f>
        <v>20.394736842105264</v>
      </c>
      <c r="D17" s="44">
        <f>D9/30.4</f>
        <v>21.381578947368421</v>
      </c>
      <c r="E17" s="46">
        <f>E9/30.4</f>
        <v>16.447368421052634</v>
      </c>
    </row>
    <row r="18" spans="1:5" x14ac:dyDescent="0.3">
      <c r="A18" s="15" t="s">
        <v>15</v>
      </c>
      <c r="B18" s="47">
        <f>B15/(365-B6)</f>
        <v>1.5642458100558658</v>
      </c>
      <c r="C18" s="47">
        <f>C15/(365-C6)</f>
        <v>1.4804469273743017</v>
      </c>
      <c r="D18" s="47">
        <f>D15/(365-D6)</f>
        <v>1.5642458100558658</v>
      </c>
      <c r="E18" s="47">
        <f>E15/(365-E6)</f>
        <v>1.0071942446043165</v>
      </c>
    </row>
    <row r="19" spans="1:5" ht="15" thickBot="1" x14ac:dyDescent="0.35">
      <c r="A19" s="16" t="s">
        <v>16</v>
      </c>
      <c r="B19" s="48">
        <f>(365-B6)/B15</f>
        <v>0.63928571428571423</v>
      </c>
      <c r="C19" s="48">
        <f>(365-C6)/C15</f>
        <v>0.67547169811320751</v>
      </c>
      <c r="D19" s="48">
        <f>(365-D6)/D15</f>
        <v>0.63928571428571423</v>
      </c>
      <c r="E19" s="48">
        <f>(365-E6)/E15</f>
        <v>0.99285714285714288</v>
      </c>
    </row>
    <row r="20" spans="1:5" ht="15" thickBot="1" x14ac:dyDescent="0.35">
      <c r="A20" s="6" t="s">
        <v>6</v>
      </c>
      <c r="B20" s="7">
        <f>B5/B18</f>
        <v>95.892857142857153</v>
      </c>
      <c r="C20" s="13">
        <f>C5/C18</f>
        <v>101.32075471698113</v>
      </c>
      <c r="D20" s="7">
        <f>D5/D18</f>
        <v>95.892857142857153</v>
      </c>
      <c r="E20" s="14">
        <f>E5/E18</f>
        <v>148.92857142857144</v>
      </c>
    </row>
    <row r="21" spans="1:5" ht="15" thickBot="1" x14ac:dyDescent="0.35">
      <c r="A21" s="17" t="s">
        <v>7</v>
      </c>
      <c r="B21" s="49">
        <f>B20*B10</f>
        <v>31165.178571428576</v>
      </c>
      <c r="C21" s="49">
        <f>C20*C10</f>
        <v>32929.245283018863</v>
      </c>
      <c r="D21" s="49">
        <f>D20*D10</f>
        <v>33562.5</v>
      </c>
      <c r="E21" s="50">
        <f>E20*E10</f>
        <v>52125.000000000007</v>
      </c>
    </row>
  </sheetData>
  <mergeCells count="1">
    <mergeCell ref="E1:F2"/>
  </mergeCells>
  <pageMargins left="0.7" right="0.7" top="0.75" bottom="0.75" header="0.3" footer="0.3"/>
  <pageSetup paperSize="9" scale="97" orientation="landscape" r:id="rId1"/>
  <headerFooter>
    <oddHeader>&amp;L&amp;G</oddHeader>
    <oddFooter>&amp;CGård &amp; Djurhälsan – Växel: 0771-21 65 00 – www.gårdochdjurhälsan.se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9F9825C7708B647B7166021FB7445C1" ma:contentTypeVersion="11" ma:contentTypeDescription="Skapa ett nytt dokument." ma:contentTypeScope="" ma:versionID="f07946bf808f841be807af33cc947ee0">
  <xsd:schema xmlns:xsd="http://www.w3.org/2001/XMLSchema" xmlns:xs="http://www.w3.org/2001/XMLSchema" xmlns:p="http://schemas.microsoft.com/office/2006/metadata/properties" xmlns:ns2="0136e8ea-c59c-4acf-8a1d-44c411ce7517" xmlns:ns3="dc9bf6b0-c037-4e8f-b370-165ec66c887d" targetNamespace="http://schemas.microsoft.com/office/2006/metadata/properties" ma:root="true" ma:fieldsID="a6e380d5f63a5c9346dc8f4de78dbeb1" ns2:_="" ns3:_="">
    <xsd:import namespace="0136e8ea-c59c-4acf-8a1d-44c411ce7517"/>
    <xsd:import namespace="dc9bf6b0-c037-4e8f-b370-165ec66c88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_dlc_DocId" minOccurs="0"/>
                <xsd:element ref="ns3:_dlc_DocIdUrl" minOccurs="0"/>
                <xsd:element ref="ns3:_dlc_DocIdPersistId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6e8ea-c59c-4acf-8a1d-44c411ce75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0c09989d-0d0d-4800-b825-09a4362058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9bf6b0-c037-4e8f-b370-165ec66c887d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kument-ID-värde" ma:description="Värdet för dokument-ID som tilldelats till det här objektet." ma:indexed="true" ma:internalName="_dlc_DocId" ma:readOnly="true">
      <xsd:simpleType>
        <xsd:restriction base="dms:Text"/>
      </xsd:simpleType>
    </xsd:element>
    <xsd:element name="_dlc_DocIdUrl" ma:index="16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3" nillable="true" ma:displayName="Taxonomy Catch All Column" ma:hidden="true" ma:list="{7a3e6b77-d235-4b30-b632-beec0513760d}" ma:internalName="TaxCatchAll" ma:showField="CatchAllData" ma:web="dc9bf6b0-c037-4e8f-b370-165ec66c88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6e8ea-c59c-4acf-8a1d-44c411ce7517">
      <Terms xmlns="http://schemas.microsoft.com/office/infopath/2007/PartnerControls"/>
    </lcf76f155ced4ddcb4097134ff3c332f>
    <TaxCatchAll xmlns="dc9bf6b0-c037-4e8f-b370-165ec66c887d" xsi:nil="true"/>
    <_dlc_DocId xmlns="dc9bf6b0-c037-4e8f-b370-165ec66c887d">SQMHNX6NJ7S5-1457374313-16644</_dlc_DocId>
    <_dlc_DocIdUrl xmlns="dc9bf6b0-c037-4e8f-b370-165ec66c887d">
      <Url>https://svdhv.sharepoint.com/Intranet/arbetsrum/A15/_layouts/15/DocIdRedir.aspx?ID=SQMHNX6NJ7S5-1457374313-16644</Url>
      <Description>SQMHNX6NJ7S5-1457374313-16644</Description>
    </_dlc_DocIdUrl>
  </documentManagement>
</p:properties>
</file>

<file path=customXml/itemProps1.xml><?xml version="1.0" encoding="utf-8"?>
<ds:datastoreItem xmlns:ds="http://schemas.openxmlformats.org/officeDocument/2006/customXml" ds:itemID="{CDD1EBAA-5338-4185-8795-DA4E8F154B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36e8ea-c59c-4acf-8a1d-44c411ce7517"/>
    <ds:schemaRef ds:uri="dc9bf6b0-c037-4e8f-b370-165ec66c8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E84D3E-2D3F-4E39-AECE-A9FBBA3D6CC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437D8FF-293F-40CA-8B96-634F5073A11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E4A0CBC-8F50-4161-8770-A14FBFFF2FEF}">
  <ds:schemaRefs>
    <ds:schemaRef ds:uri="http://purl.org/dc/elements/1.1/"/>
    <ds:schemaRef ds:uri="http://www.w3.org/XML/1998/namespace"/>
    <ds:schemaRef ds:uri="http://schemas.microsoft.com/office/2006/metadata/properties"/>
    <ds:schemaRef ds:uri="0136e8ea-c59c-4acf-8a1d-44c411ce7517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dc9bf6b0-c037-4e8f-b370-165ec66c887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Djurflöde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Sofie Johansson</dc:creator>
  <cp:lastModifiedBy>Sofie Johansson</cp:lastModifiedBy>
  <cp:lastPrinted>2024-07-05T06:59:31Z</cp:lastPrinted>
  <dcterms:created xsi:type="dcterms:W3CDTF">2024-06-04T13:31:44Z</dcterms:created>
  <dcterms:modified xsi:type="dcterms:W3CDTF">2024-07-05T08:36:38Z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0x01010099F9825C7708B647B7166021FB7445C1</vt:lpwstr>
  </property>
  <property fmtid="{D5CDD505-2E9C-101B-9397-08002B2CF9AE}" pid="3" name="_dlc_DocIdItemGuid">
    <vt:lpwstr>65add912-8b17-4904-bade-6308dd24023d</vt:lpwstr>
  </property>
  <property fmtid="{D5CDD505-2E9C-101B-9397-08002B2CF9AE}" pid="4" name="MediaServiceImageTags">
    <vt:lpwstr/>
  </property>
</Properties>
</file>