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svdhv-my.sharepoint.com/personal/ingvar_eriksson_gardochdjurhalsan_se/Documents/Documents/GÅRD- OCH DJURHÄLSAN/Leader Gute/"/>
    </mc:Choice>
  </mc:AlternateContent>
  <xr:revisionPtr revIDLastSave="30" documentId="11_E2FAC1803718EB36CF807336919216FA5142C281" xr6:coauthVersionLast="47" xr6:coauthVersionMax="47" xr10:uidLastSave="{D104D430-DB93-479A-B3BC-FEC523A3FF9D}"/>
  <workbookProtection workbookAlgorithmName="SHA-512" workbookHashValue="FrjA/kFMB8GXpOE+ClPkxoaDB+VrcaGO5XTJxVPgCTJHsnQWjwcafnFljjqlLFVVv0gDJ/v4mblrHjA6YnUZpA==" workbookSaltValue="xkLP8XX/A8V6VYW5+ryIag==" workbookSpinCount="100000" lockStructure="1"/>
  <bookViews>
    <workbookView xWindow="-120" yWindow="-120" windowWidth="29040" windowHeight="15840" activeTab="2" xr2:uid="{00000000-000D-0000-FFFF-FFFF00000000}"/>
  </bookViews>
  <sheets>
    <sheet name="Introduktion" sheetId="8" r:id="rId1"/>
    <sheet name="Sammanställning" sheetId="2" r:id="rId2"/>
    <sheet name="Stall 1" sheetId="4" r:id="rId3"/>
    <sheet name="Stall 2" sheetId="21" r:id="rId4"/>
    <sheet name="Stall 3" sheetId="22" r:id="rId5"/>
    <sheet name="Övriga byggkostnader " sheetId="18" r:id="rId6"/>
    <sheet name="Inställningar" sheetId="9" r:id="rId7"/>
  </sheets>
  <definedNames>
    <definedName name="lista_djurslag">tb_djurslag[Djurslag]</definedName>
    <definedName name="lista_enheter">tb_enheter[Enheter]</definedName>
    <definedName name="_xlnm.Print_Area" localSheetId="6">Inställningar!$A$1:$E$8</definedName>
    <definedName name="_xlnm.Print_Area" localSheetId="0">Introduktion!$B$1:$L$21</definedName>
    <definedName name="_xlnm.Print_Area" localSheetId="1">Sammanställning!$A$1:$M$31</definedName>
    <definedName name="_xlnm.Print_Area" localSheetId="2">'Stall 1'!$B$3:$P$295</definedName>
    <definedName name="_xlnm.Print_Area" localSheetId="3">'Stall 2'!$B$3:$P$295</definedName>
    <definedName name="_xlnm.Print_Area" localSheetId="4">'Stall 3'!$B$3:$P$295</definedName>
    <definedName name="_xlnm.Print_Area" localSheetId="5">'Övriga byggkostnader '!$B$3:$N$71</definedName>
    <definedName name="_xlnm.Print_Titles" localSheetId="2">'Stall 1'!$3:$7</definedName>
    <definedName name="_xlnm.Print_Titles" localSheetId="3">'Stall 2'!$3:$7</definedName>
    <definedName name="_xlnm.Print_Titles" localSheetId="4">'Stall 3'!$3:$7</definedName>
    <definedName name="_xlnm.Print_Titles" localSheetId="5">'Övriga byggkostnader '!$3:$7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4" i="18" l="1"/>
  <c r="L133" i="18"/>
  <c r="H133" i="18"/>
  <c r="L132" i="18"/>
  <c r="H132" i="18"/>
  <c r="P132" i="18" s="1"/>
  <c r="L131" i="18"/>
  <c r="H131" i="18"/>
  <c r="L130" i="18"/>
  <c r="H130" i="18"/>
  <c r="L129" i="18"/>
  <c r="H129" i="18"/>
  <c r="L128" i="18"/>
  <c r="H128" i="18"/>
  <c r="P128" i="18" s="1"/>
  <c r="L127" i="18"/>
  <c r="H127" i="18"/>
  <c r="L126" i="18"/>
  <c r="H126" i="18"/>
  <c r="L125" i="18"/>
  <c r="H125" i="18"/>
  <c r="L124" i="18"/>
  <c r="H124" i="18"/>
  <c r="P124" i="18" s="1"/>
  <c r="L123" i="18"/>
  <c r="H123" i="18"/>
  <c r="L122" i="18"/>
  <c r="H122" i="18"/>
  <c r="L121" i="18"/>
  <c r="H121" i="18"/>
  <c r="L120" i="18"/>
  <c r="H120" i="18"/>
  <c r="P120" i="18" s="1"/>
  <c r="L119" i="18"/>
  <c r="H119" i="18"/>
  <c r="P119" i="18" s="1"/>
  <c r="P118" i="18"/>
  <c r="L118" i="18"/>
  <c r="H118" i="18"/>
  <c r="L117" i="18"/>
  <c r="H117" i="18"/>
  <c r="P117" i="18" s="1"/>
  <c r="L116" i="18"/>
  <c r="H116" i="18"/>
  <c r="L115" i="18"/>
  <c r="H115" i="18"/>
  <c r="P115" i="18" s="1"/>
  <c r="L114" i="18"/>
  <c r="H114" i="18"/>
  <c r="L113" i="18"/>
  <c r="H113" i="18"/>
  <c r="L112" i="18"/>
  <c r="H112" i="18"/>
  <c r="L111" i="18"/>
  <c r="H111" i="18"/>
  <c r="P111" i="18" s="1"/>
  <c r="L110" i="18"/>
  <c r="H110" i="18"/>
  <c r="L109" i="18"/>
  <c r="H109" i="18"/>
  <c r="P109" i="18" s="1"/>
  <c r="L108" i="18"/>
  <c r="H108" i="18"/>
  <c r="L107" i="18"/>
  <c r="H107" i="18"/>
  <c r="P107" i="18" s="1"/>
  <c r="L106" i="18"/>
  <c r="H106" i="18"/>
  <c r="L105" i="18"/>
  <c r="H105" i="18"/>
  <c r="P105" i="18" s="1"/>
  <c r="L104" i="18"/>
  <c r="H104" i="18"/>
  <c r="L103" i="18"/>
  <c r="H103" i="18"/>
  <c r="P103" i="18" s="1"/>
  <c r="L102" i="18"/>
  <c r="H102" i="18"/>
  <c r="L101" i="18"/>
  <c r="H101" i="18"/>
  <c r="P101" i="18" s="1"/>
  <c r="L100" i="18"/>
  <c r="H100" i="18"/>
  <c r="P100" i="18" s="1"/>
  <c r="L99" i="18"/>
  <c r="H99" i="18"/>
  <c r="P99" i="18" s="1"/>
  <c r="L98" i="18"/>
  <c r="H98" i="18"/>
  <c r="L97" i="18"/>
  <c r="H97" i="18"/>
  <c r="P97" i="18" s="1"/>
  <c r="L96" i="18"/>
  <c r="H96" i="18"/>
  <c r="L95" i="18"/>
  <c r="H95" i="18"/>
  <c r="L94" i="18"/>
  <c r="H94" i="18"/>
  <c r="L93" i="18"/>
  <c r="H93" i="18"/>
  <c r="P93" i="18" s="1"/>
  <c r="L92" i="18"/>
  <c r="H92" i="18"/>
  <c r="L91" i="18"/>
  <c r="H91" i="18"/>
  <c r="L90" i="18"/>
  <c r="H90" i="18"/>
  <c r="L89" i="18"/>
  <c r="H89" i="18"/>
  <c r="P89" i="18" s="1"/>
  <c r="L88" i="18"/>
  <c r="H88" i="18"/>
  <c r="L87" i="18"/>
  <c r="H87" i="18"/>
  <c r="L86" i="18"/>
  <c r="H86" i="18"/>
  <c r="L85" i="18"/>
  <c r="H85" i="18"/>
  <c r="P85" i="18" s="1"/>
  <c r="L84" i="18"/>
  <c r="H84" i="18"/>
  <c r="L83" i="18"/>
  <c r="H83" i="18"/>
  <c r="L82" i="18"/>
  <c r="H82" i="18"/>
  <c r="L81" i="18"/>
  <c r="H81" i="18"/>
  <c r="P81" i="18" s="1"/>
  <c r="L80" i="18"/>
  <c r="H80" i="18"/>
  <c r="L79" i="18"/>
  <c r="H79" i="18"/>
  <c r="L78" i="18"/>
  <c r="H78" i="18"/>
  <c r="L77" i="18"/>
  <c r="H77" i="18"/>
  <c r="P77" i="18" s="1"/>
  <c r="L76" i="18"/>
  <c r="H76" i="18"/>
  <c r="P76" i="18" s="1"/>
  <c r="L75" i="18"/>
  <c r="P75" i="18" s="1"/>
  <c r="H75" i="18"/>
  <c r="L74" i="18"/>
  <c r="H74" i="18"/>
  <c r="K283" i="22"/>
  <c r="H283" i="22"/>
  <c r="E283" i="22"/>
  <c r="N283" i="22" s="1"/>
  <c r="N276" i="22"/>
  <c r="K292" i="22" s="1"/>
  <c r="L275" i="22"/>
  <c r="H275" i="22"/>
  <c r="L274" i="22"/>
  <c r="H274" i="22"/>
  <c r="L273" i="22"/>
  <c r="H273" i="22"/>
  <c r="P273" i="22" s="1"/>
  <c r="L272" i="22"/>
  <c r="H272" i="22"/>
  <c r="L271" i="22"/>
  <c r="H271" i="22"/>
  <c r="L270" i="22"/>
  <c r="H270" i="22"/>
  <c r="L269" i="22"/>
  <c r="H269" i="22"/>
  <c r="P269" i="22" s="1"/>
  <c r="L268" i="22"/>
  <c r="H268" i="22"/>
  <c r="L267" i="22"/>
  <c r="H267" i="22"/>
  <c r="L266" i="22"/>
  <c r="H266" i="22"/>
  <c r="L265" i="22"/>
  <c r="H265" i="22"/>
  <c r="P265" i="22" s="1"/>
  <c r="L264" i="22"/>
  <c r="H264" i="22"/>
  <c r="L263" i="22"/>
  <c r="H263" i="22"/>
  <c r="L262" i="22"/>
  <c r="H262" i="22"/>
  <c r="P262" i="22" s="1"/>
  <c r="L261" i="22"/>
  <c r="H261" i="22"/>
  <c r="L260" i="22"/>
  <c r="H260" i="22"/>
  <c r="L259" i="22"/>
  <c r="H259" i="22"/>
  <c r="L258" i="22"/>
  <c r="H258" i="22"/>
  <c r="P258" i="22" s="1"/>
  <c r="L257" i="22"/>
  <c r="H257" i="22"/>
  <c r="L256" i="22"/>
  <c r="H256" i="22"/>
  <c r="N251" i="22"/>
  <c r="L250" i="22"/>
  <c r="H250" i="22"/>
  <c r="L249" i="22"/>
  <c r="H249" i="22"/>
  <c r="P249" i="22" s="1"/>
  <c r="L248" i="22"/>
  <c r="H248" i="22"/>
  <c r="L247" i="22"/>
  <c r="H247" i="22"/>
  <c r="L246" i="22"/>
  <c r="H246" i="22"/>
  <c r="L245" i="22"/>
  <c r="H245" i="22"/>
  <c r="L244" i="22"/>
  <c r="H244" i="22"/>
  <c r="P244" i="22" s="1"/>
  <c r="L243" i="22"/>
  <c r="H243" i="22"/>
  <c r="L242" i="22"/>
  <c r="H242" i="22"/>
  <c r="L241" i="22"/>
  <c r="H241" i="22"/>
  <c r="N236" i="22"/>
  <c r="L235" i="22"/>
  <c r="H235" i="22"/>
  <c r="L234" i="22"/>
  <c r="H234" i="22"/>
  <c r="L233" i="22"/>
  <c r="H233" i="22"/>
  <c r="L232" i="22"/>
  <c r="H232" i="22"/>
  <c r="P232" i="22" s="1"/>
  <c r="L231" i="22"/>
  <c r="H231" i="22"/>
  <c r="L230" i="22"/>
  <c r="H230" i="22"/>
  <c r="L229" i="22"/>
  <c r="H229" i="22"/>
  <c r="L228" i="22"/>
  <c r="H228" i="22"/>
  <c r="P228" i="22" s="1"/>
  <c r="L227" i="22"/>
  <c r="P227" i="22" s="1"/>
  <c r="H227" i="22"/>
  <c r="L226" i="22"/>
  <c r="H226" i="22"/>
  <c r="L225" i="22"/>
  <c r="H225" i="22"/>
  <c r="L224" i="22"/>
  <c r="H224" i="22"/>
  <c r="P224" i="22" s="1"/>
  <c r="L223" i="22"/>
  <c r="H223" i="22"/>
  <c r="L222" i="22"/>
  <c r="H222" i="22"/>
  <c r="L221" i="22"/>
  <c r="H221" i="22"/>
  <c r="N216" i="22"/>
  <c r="K290" i="22" s="1"/>
  <c r="L215" i="22"/>
  <c r="H215" i="22"/>
  <c r="L214" i="22"/>
  <c r="H214" i="22"/>
  <c r="L213" i="22"/>
  <c r="H213" i="22"/>
  <c r="L212" i="22"/>
  <c r="H212" i="22"/>
  <c r="P212" i="22" s="1"/>
  <c r="L211" i="22"/>
  <c r="H211" i="22"/>
  <c r="L210" i="22"/>
  <c r="H210" i="22"/>
  <c r="L209" i="22"/>
  <c r="H209" i="22"/>
  <c r="L208" i="22"/>
  <c r="H208" i="22"/>
  <c r="P208" i="22" s="1"/>
  <c r="L207" i="22"/>
  <c r="H207" i="22"/>
  <c r="P207" i="22" s="1"/>
  <c r="L206" i="22"/>
  <c r="P206" i="22" s="1"/>
  <c r="H206" i="22"/>
  <c r="L205" i="22"/>
  <c r="H205" i="22"/>
  <c r="L204" i="22"/>
  <c r="H204" i="22"/>
  <c r="N199" i="22"/>
  <c r="K289" i="22" s="1"/>
  <c r="L198" i="22"/>
  <c r="H198" i="22"/>
  <c r="P197" i="22"/>
  <c r="L197" i="22"/>
  <c r="H197" i="22"/>
  <c r="L196" i="22"/>
  <c r="H196" i="22"/>
  <c r="L195" i="22"/>
  <c r="H195" i="22"/>
  <c r="L194" i="22"/>
  <c r="H194" i="22"/>
  <c r="L193" i="22"/>
  <c r="H193" i="22"/>
  <c r="L192" i="22"/>
  <c r="H192" i="22"/>
  <c r="L191" i="22"/>
  <c r="H191" i="22"/>
  <c r="P190" i="22"/>
  <c r="L190" i="22"/>
  <c r="H190" i="22"/>
  <c r="L189" i="22"/>
  <c r="H189" i="22"/>
  <c r="P189" i="22" s="1"/>
  <c r="L188" i="22"/>
  <c r="H188" i="22"/>
  <c r="L187" i="22"/>
  <c r="H187" i="22"/>
  <c r="L186" i="22"/>
  <c r="H186" i="22"/>
  <c r="L185" i="22"/>
  <c r="H185" i="22"/>
  <c r="P185" i="22" s="1"/>
  <c r="L184" i="22"/>
  <c r="H184" i="22"/>
  <c r="L183" i="22"/>
  <c r="H183" i="22"/>
  <c r="L182" i="22"/>
  <c r="H182" i="22"/>
  <c r="L181" i="22"/>
  <c r="H181" i="22"/>
  <c r="P181" i="22" s="1"/>
  <c r="L180" i="22"/>
  <c r="H180" i="22"/>
  <c r="N175" i="22"/>
  <c r="K288" i="22" s="1"/>
  <c r="L174" i="22"/>
  <c r="H174" i="22"/>
  <c r="L173" i="22"/>
  <c r="H173" i="22"/>
  <c r="L172" i="22"/>
  <c r="H172" i="22"/>
  <c r="L171" i="22"/>
  <c r="H171" i="22"/>
  <c r="P171" i="22" s="1"/>
  <c r="L170" i="22"/>
  <c r="H170" i="22"/>
  <c r="L169" i="22"/>
  <c r="H169" i="22"/>
  <c r="L168" i="22"/>
  <c r="H168" i="22"/>
  <c r="L167" i="22"/>
  <c r="H167" i="22"/>
  <c r="P167" i="22" s="1"/>
  <c r="L166" i="22"/>
  <c r="H166" i="22"/>
  <c r="L165" i="22"/>
  <c r="H165" i="22"/>
  <c r="L164" i="22"/>
  <c r="H164" i="22"/>
  <c r="P164" i="22" s="1"/>
  <c r="L163" i="22"/>
  <c r="H163" i="22"/>
  <c r="L162" i="22"/>
  <c r="P162" i="22" s="1"/>
  <c r="H162" i="22"/>
  <c r="L161" i="22"/>
  <c r="H161" i="22"/>
  <c r="P161" i="22" s="1"/>
  <c r="L160" i="22"/>
  <c r="H160" i="22"/>
  <c r="L159" i="22"/>
  <c r="H159" i="22"/>
  <c r="L158" i="22"/>
  <c r="H158" i="22"/>
  <c r="N153" i="22"/>
  <c r="K287" i="22" s="1"/>
  <c r="L152" i="22"/>
  <c r="H152" i="22"/>
  <c r="L151" i="22"/>
  <c r="H151" i="22"/>
  <c r="L150" i="22"/>
  <c r="H150" i="22"/>
  <c r="L149" i="22"/>
  <c r="H149" i="22"/>
  <c r="N144" i="22"/>
  <c r="K286" i="22" s="1"/>
  <c r="L143" i="22"/>
  <c r="H143" i="22"/>
  <c r="L142" i="22"/>
  <c r="P142" i="22" s="1"/>
  <c r="H142" i="22"/>
  <c r="L141" i="22"/>
  <c r="H141" i="22"/>
  <c r="L140" i="22"/>
  <c r="H140" i="22"/>
  <c r="L139" i="22"/>
  <c r="H139" i="22"/>
  <c r="P139" i="22" s="1"/>
  <c r="L138" i="22"/>
  <c r="P138" i="22" s="1"/>
  <c r="H138" i="22"/>
  <c r="L137" i="22"/>
  <c r="H137" i="22"/>
  <c r="L136" i="22"/>
  <c r="H136" i="22"/>
  <c r="L135" i="22"/>
  <c r="H135" i="22"/>
  <c r="P135" i="22" s="1"/>
  <c r="L134" i="22"/>
  <c r="H134" i="22"/>
  <c r="L133" i="22"/>
  <c r="H133" i="22"/>
  <c r="L132" i="22"/>
  <c r="H132" i="22"/>
  <c r="L131" i="22"/>
  <c r="H131" i="22"/>
  <c r="P131" i="22" s="1"/>
  <c r="L130" i="22"/>
  <c r="H130" i="22"/>
  <c r="L129" i="22"/>
  <c r="H129" i="22"/>
  <c r="L128" i="22"/>
  <c r="H128" i="22"/>
  <c r="L127" i="22"/>
  <c r="H127" i="22"/>
  <c r="P127" i="22" s="1"/>
  <c r="L126" i="22"/>
  <c r="H126" i="22"/>
  <c r="L125" i="22"/>
  <c r="H125" i="22"/>
  <c r="N121" i="22"/>
  <c r="K285" i="22" s="1"/>
  <c r="L120" i="22"/>
  <c r="H120" i="22"/>
  <c r="L119" i="22"/>
  <c r="H119" i="22"/>
  <c r="P119" i="22" s="1"/>
  <c r="L118" i="22"/>
  <c r="H118" i="22"/>
  <c r="L117" i="22"/>
  <c r="H117" i="22"/>
  <c r="P117" i="22" s="1"/>
  <c r="L116" i="22"/>
  <c r="H116" i="22"/>
  <c r="L115" i="22"/>
  <c r="H115" i="22"/>
  <c r="P115" i="22" s="1"/>
  <c r="L114" i="22"/>
  <c r="H114" i="22"/>
  <c r="L113" i="22"/>
  <c r="H113" i="22"/>
  <c r="P113" i="22" s="1"/>
  <c r="L112" i="22"/>
  <c r="H112" i="22"/>
  <c r="L111" i="22"/>
  <c r="H111" i="22"/>
  <c r="P111" i="22" s="1"/>
  <c r="L110" i="22"/>
  <c r="H110" i="22"/>
  <c r="L109" i="22"/>
  <c r="H109" i="22"/>
  <c r="L108" i="22"/>
  <c r="H108" i="22"/>
  <c r="L107" i="22"/>
  <c r="H107" i="22"/>
  <c r="L106" i="22"/>
  <c r="H106" i="22"/>
  <c r="L105" i="22"/>
  <c r="H105" i="22"/>
  <c r="L104" i="22"/>
  <c r="H104" i="22"/>
  <c r="L103" i="22"/>
  <c r="P103" i="22" s="1"/>
  <c r="H103" i="22"/>
  <c r="L102" i="22"/>
  <c r="H102" i="22"/>
  <c r="L101" i="22"/>
  <c r="H101" i="22"/>
  <c r="P101" i="22" s="1"/>
  <c r="L100" i="22"/>
  <c r="H100" i="22"/>
  <c r="P100" i="22" s="1"/>
  <c r="L99" i="22"/>
  <c r="H99" i="22"/>
  <c r="L98" i="22"/>
  <c r="H98" i="22"/>
  <c r="L97" i="22"/>
  <c r="H97" i="22"/>
  <c r="P97" i="22" s="1"/>
  <c r="L96" i="22"/>
  <c r="H96" i="22"/>
  <c r="L95" i="22"/>
  <c r="H95" i="22"/>
  <c r="L94" i="22"/>
  <c r="H94" i="22"/>
  <c r="L93" i="22"/>
  <c r="H93" i="22"/>
  <c r="P93" i="22" s="1"/>
  <c r="L92" i="22"/>
  <c r="H92" i="22"/>
  <c r="P92" i="22" s="1"/>
  <c r="L91" i="22"/>
  <c r="H91" i="22"/>
  <c r="L90" i="22"/>
  <c r="H90" i="22"/>
  <c r="L89" i="22"/>
  <c r="H89" i="22"/>
  <c r="L88" i="22"/>
  <c r="H88" i="22"/>
  <c r="L87" i="22"/>
  <c r="H87" i="22"/>
  <c r="N82" i="22"/>
  <c r="K284" i="22" s="1"/>
  <c r="L81" i="22"/>
  <c r="H81" i="22"/>
  <c r="P81" i="22" s="1"/>
  <c r="L80" i="22"/>
  <c r="H80" i="22"/>
  <c r="L79" i="22"/>
  <c r="H79" i="22"/>
  <c r="P79" i="22" s="1"/>
  <c r="L78" i="22"/>
  <c r="H78" i="22"/>
  <c r="L77" i="22"/>
  <c r="H77" i="22"/>
  <c r="L76" i="22"/>
  <c r="H76" i="22"/>
  <c r="N71" i="22"/>
  <c r="L70" i="22"/>
  <c r="H70" i="22"/>
  <c r="L69" i="22"/>
  <c r="H69" i="22"/>
  <c r="L68" i="22"/>
  <c r="H68" i="22"/>
  <c r="P68" i="22" s="1"/>
  <c r="L67" i="22"/>
  <c r="H67" i="22"/>
  <c r="P67" i="22" s="1"/>
  <c r="L66" i="22"/>
  <c r="P66" i="22" s="1"/>
  <c r="H66" i="22"/>
  <c r="L65" i="22"/>
  <c r="H65" i="22"/>
  <c r="L64" i="22"/>
  <c r="H64" i="22"/>
  <c r="L63" i="22"/>
  <c r="H63" i="22"/>
  <c r="L62" i="22"/>
  <c r="P62" i="22" s="1"/>
  <c r="H62" i="22"/>
  <c r="L61" i="22"/>
  <c r="H61" i="22"/>
  <c r="L60" i="22"/>
  <c r="H60" i="22"/>
  <c r="L59" i="22"/>
  <c r="H59" i="22"/>
  <c r="P59" i="22" s="1"/>
  <c r="L58" i="22"/>
  <c r="H58" i="22"/>
  <c r="L57" i="22"/>
  <c r="H57" i="22"/>
  <c r="P57" i="22" s="1"/>
  <c r="L56" i="22"/>
  <c r="H56" i="22"/>
  <c r="L55" i="22"/>
  <c r="H55" i="22"/>
  <c r="P55" i="22" s="1"/>
  <c r="L54" i="22"/>
  <c r="H54" i="22"/>
  <c r="L53" i="22"/>
  <c r="H53" i="22"/>
  <c r="P53" i="22" s="1"/>
  <c r="L52" i="22"/>
  <c r="H52" i="22"/>
  <c r="L51" i="22"/>
  <c r="H51" i="22"/>
  <c r="P51" i="22" s="1"/>
  <c r="L50" i="22"/>
  <c r="H50" i="22"/>
  <c r="L49" i="22"/>
  <c r="H49" i="22"/>
  <c r="P49" i="22" s="1"/>
  <c r="L48" i="22"/>
  <c r="H48" i="22"/>
  <c r="L47" i="22"/>
  <c r="H47" i="22"/>
  <c r="P47" i="22" s="1"/>
  <c r="L46" i="22"/>
  <c r="H46" i="22"/>
  <c r="L45" i="22"/>
  <c r="H45" i="22"/>
  <c r="P45" i="22" s="1"/>
  <c r="L44" i="22"/>
  <c r="H44" i="22"/>
  <c r="L43" i="22"/>
  <c r="H43" i="22"/>
  <c r="L42" i="22"/>
  <c r="P42" i="22" s="1"/>
  <c r="H42" i="22"/>
  <c r="L41" i="22"/>
  <c r="H41" i="22"/>
  <c r="L40" i="22"/>
  <c r="P40" i="22" s="1"/>
  <c r="H40" i="22"/>
  <c r="L39" i="22"/>
  <c r="H39" i="22"/>
  <c r="L38" i="22"/>
  <c r="P38" i="22" s="1"/>
  <c r="H38" i="22"/>
  <c r="L37" i="22"/>
  <c r="H37" i="22"/>
  <c r="P37" i="22" s="1"/>
  <c r="L36" i="22"/>
  <c r="H36" i="22"/>
  <c r="L35" i="22"/>
  <c r="H35" i="22"/>
  <c r="P35" i="22" s="1"/>
  <c r="L34" i="22"/>
  <c r="H34" i="22"/>
  <c r="L33" i="22"/>
  <c r="H33" i="22"/>
  <c r="P33" i="22" s="1"/>
  <c r="L32" i="22"/>
  <c r="H32" i="22"/>
  <c r="L31" i="22"/>
  <c r="H31" i="22"/>
  <c r="H71" i="22" s="1"/>
  <c r="N27" i="22"/>
  <c r="L26" i="22"/>
  <c r="H26" i="22"/>
  <c r="L25" i="22"/>
  <c r="H25" i="22"/>
  <c r="L24" i="22"/>
  <c r="H24" i="22"/>
  <c r="L23" i="22"/>
  <c r="H23" i="22"/>
  <c r="L22" i="22"/>
  <c r="H22" i="22"/>
  <c r="L21" i="22"/>
  <c r="H21" i="22"/>
  <c r="L20" i="22"/>
  <c r="H20" i="22"/>
  <c r="L19" i="22"/>
  <c r="H19" i="22"/>
  <c r="L18" i="22"/>
  <c r="H18" i="22"/>
  <c r="L17" i="22"/>
  <c r="H17" i="22"/>
  <c r="L16" i="22"/>
  <c r="H16" i="22"/>
  <c r="L15" i="22"/>
  <c r="H15" i="22"/>
  <c r="L14" i="22"/>
  <c r="H14" i="22"/>
  <c r="L13" i="22"/>
  <c r="H13" i="22"/>
  <c r="L12" i="22"/>
  <c r="H12" i="22"/>
  <c r="P12" i="22" s="1"/>
  <c r="L11" i="22"/>
  <c r="H11" i="22"/>
  <c r="L10" i="22"/>
  <c r="H10" i="22"/>
  <c r="K292" i="21"/>
  <c r="K283" i="21"/>
  <c r="H283" i="21"/>
  <c r="E283" i="21"/>
  <c r="N283" i="21" s="1"/>
  <c r="N276" i="21"/>
  <c r="L275" i="21"/>
  <c r="H275" i="21"/>
  <c r="L274" i="21"/>
  <c r="H274" i="21"/>
  <c r="L273" i="21"/>
  <c r="H273" i="21"/>
  <c r="L272" i="21"/>
  <c r="H272" i="21"/>
  <c r="L271" i="21"/>
  <c r="H271" i="21"/>
  <c r="L270" i="21"/>
  <c r="H270" i="21"/>
  <c r="P270" i="21" s="1"/>
  <c r="L269" i="21"/>
  <c r="H269" i="21"/>
  <c r="P269" i="21" s="1"/>
  <c r="L268" i="21"/>
  <c r="H268" i="21"/>
  <c r="L267" i="21"/>
  <c r="H267" i="21"/>
  <c r="L266" i="21"/>
  <c r="H266" i="21"/>
  <c r="L265" i="21"/>
  <c r="H265" i="21"/>
  <c r="P265" i="21" s="1"/>
  <c r="L264" i="21"/>
  <c r="H264" i="21"/>
  <c r="L263" i="21"/>
  <c r="H263" i="21"/>
  <c r="L262" i="21"/>
  <c r="H262" i="21"/>
  <c r="L261" i="21"/>
  <c r="H261" i="21"/>
  <c r="P261" i="21" s="1"/>
  <c r="L260" i="21"/>
  <c r="H260" i="21"/>
  <c r="L259" i="21"/>
  <c r="H259" i="21"/>
  <c r="P259" i="21" s="1"/>
  <c r="L258" i="21"/>
  <c r="H258" i="21"/>
  <c r="L257" i="21"/>
  <c r="H257" i="21"/>
  <c r="L256" i="21"/>
  <c r="H256" i="21"/>
  <c r="N251" i="21"/>
  <c r="L250" i="21"/>
  <c r="H250" i="21"/>
  <c r="P250" i="21" s="1"/>
  <c r="L249" i="21"/>
  <c r="H249" i="21"/>
  <c r="L248" i="21"/>
  <c r="H248" i="21"/>
  <c r="P247" i="21"/>
  <c r="L247" i="21"/>
  <c r="H247" i="21"/>
  <c r="L246" i="21"/>
  <c r="H246" i="21"/>
  <c r="L245" i="21"/>
  <c r="H245" i="21"/>
  <c r="P245" i="21" s="1"/>
  <c r="L244" i="21"/>
  <c r="H244" i="21"/>
  <c r="L243" i="21"/>
  <c r="H243" i="21"/>
  <c r="P243" i="21" s="1"/>
  <c r="L242" i="21"/>
  <c r="H242" i="21"/>
  <c r="L241" i="21"/>
  <c r="H241" i="21"/>
  <c r="N236" i="21"/>
  <c r="K291" i="21" s="1"/>
  <c r="L235" i="21"/>
  <c r="H235" i="21"/>
  <c r="L234" i="21"/>
  <c r="H234" i="21"/>
  <c r="L233" i="21"/>
  <c r="H233" i="21"/>
  <c r="P233" i="21" s="1"/>
  <c r="L232" i="21"/>
  <c r="H232" i="21"/>
  <c r="L231" i="21"/>
  <c r="H231" i="21"/>
  <c r="L230" i="21"/>
  <c r="H230" i="21"/>
  <c r="L229" i="21"/>
  <c r="H229" i="21"/>
  <c r="L228" i="21"/>
  <c r="H228" i="21"/>
  <c r="L227" i="21"/>
  <c r="H227" i="21"/>
  <c r="L226" i="21"/>
  <c r="H226" i="21"/>
  <c r="P226" i="21" s="1"/>
  <c r="L225" i="21"/>
  <c r="H225" i="21"/>
  <c r="P225" i="21" s="1"/>
  <c r="L224" i="21"/>
  <c r="H224" i="21"/>
  <c r="L223" i="21"/>
  <c r="H223" i="21"/>
  <c r="L222" i="21"/>
  <c r="H222" i="21"/>
  <c r="L221" i="21"/>
  <c r="H221" i="21"/>
  <c r="P221" i="21" s="1"/>
  <c r="N216" i="21"/>
  <c r="K290" i="21" s="1"/>
  <c r="L215" i="21"/>
  <c r="P215" i="21" s="1"/>
  <c r="H215" i="21"/>
  <c r="L214" i="21"/>
  <c r="H214" i="21"/>
  <c r="P214" i="21" s="1"/>
  <c r="L213" i="21"/>
  <c r="H213" i="21"/>
  <c r="L212" i="21"/>
  <c r="H212" i="21"/>
  <c r="L211" i="21"/>
  <c r="H211" i="21"/>
  <c r="L210" i="21"/>
  <c r="H210" i="21"/>
  <c r="P210" i="21" s="1"/>
  <c r="L209" i="21"/>
  <c r="H209" i="21"/>
  <c r="L208" i="21"/>
  <c r="H208" i="21"/>
  <c r="L207" i="21"/>
  <c r="H207" i="21"/>
  <c r="L206" i="21"/>
  <c r="H206" i="21"/>
  <c r="P206" i="21" s="1"/>
  <c r="L205" i="21"/>
  <c r="H205" i="21"/>
  <c r="L204" i="21"/>
  <c r="L216" i="21" s="1"/>
  <c r="H290" i="21" s="1"/>
  <c r="H204" i="21"/>
  <c r="H216" i="21" s="1"/>
  <c r="N199" i="21"/>
  <c r="K289" i="21" s="1"/>
  <c r="L198" i="21"/>
  <c r="H198" i="21"/>
  <c r="P198" i="21" s="1"/>
  <c r="L197" i="21"/>
  <c r="H197" i="21"/>
  <c r="L196" i="21"/>
  <c r="H196" i="21"/>
  <c r="P196" i="21" s="1"/>
  <c r="L195" i="21"/>
  <c r="H195" i="21"/>
  <c r="L194" i="21"/>
  <c r="H194" i="21"/>
  <c r="P194" i="21" s="1"/>
  <c r="L193" i="21"/>
  <c r="H193" i="21"/>
  <c r="L192" i="21"/>
  <c r="H192" i="21"/>
  <c r="P192" i="21" s="1"/>
  <c r="L191" i="21"/>
  <c r="P191" i="21" s="1"/>
  <c r="H191" i="21"/>
  <c r="L190" i="21"/>
  <c r="H190" i="21"/>
  <c r="P190" i="21" s="1"/>
  <c r="L189" i="21"/>
  <c r="H189" i="21"/>
  <c r="L188" i="21"/>
  <c r="H188" i="21"/>
  <c r="P188" i="21" s="1"/>
  <c r="L187" i="21"/>
  <c r="H187" i="21"/>
  <c r="L186" i="21"/>
  <c r="H186" i="21"/>
  <c r="P186" i="21" s="1"/>
  <c r="L185" i="21"/>
  <c r="H185" i="21"/>
  <c r="L184" i="21"/>
  <c r="H184" i="21"/>
  <c r="P184" i="21" s="1"/>
  <c r="L183" i="21"/>
  <c r="H183" i="21"/>
  <c r="L182" i="21"/>
  <c r="H182" i="21"/>
  <c r="L181" i="21"/>
  <c r="H181" i="21"/>
  <c r="L180" i="21"/>
  <c r="H180" i="21"/>
  <c r="N175" i="21"/>
  <c r="K288" i="21" s="1"/>
  <c r="L174" i="21"/>
  <c r="H174" i="21"/>
  <c r="L173" i="21"/>
  <c r="H173" i="21"/>
  <c r="P173" i="21" s="1"/>
  <c r="L172" i="21"/>
  <c r="H172" i="21"/>
  <c r="L171" i="21"/>
  <c r="H171" i="21"/>
  <c r="P171" i="21" s="1"/>
  <c r="L170" i="21"/>
  <c r="H170" i="21"/>
  <c r="L169" i="21"/>
  <c r="H169" i="21"/>
  <c r="P169" i="21" s="1"/>
  <c r="L168" i="21"/>
  <c r="H168" i="21"/>
  <c r="L167" i="21"/>
  <c r="H167" i="21"/>
  <c r="P167" i="21" s="1"/>
  <c r="L166" i="21"/>
  <c r="H166" i="21"/>
  <c r="L165" i="21"/>
  <c r="H165" i="21"/>
  <c r="P165" i="21" s="1"/>
  <c r="L164" i="21"/>
  <c r="H164" i="21"/>
  <c r="L163" i="21"/>
  <c r="H163" i="21"/>
  <c r="P163" i="21" s="1"/>
  <c r="L162" i="21"/>
  <c r="H162" i="21"/>
  <c r="L161" i="21"/>
  <c r="H161" i="21"/>
  <c r="P161" i="21" s="1"/>
  <c r="L160" i="21"/>
  <c r="H160" i="21"/>
  <c r="L159" i="21"/>
  <c r="H159" i="21"/>
  <c r="P159" i="21" s="1"/>
  <c r="L158" i="21"/>
  <c r="H158" i="21"/>
  <c r="N153" i="21"/>
  <c r="K287" i="21" s="1"/>
  <c r="L152" i="21"/>
  <c r="H152" i="21"/>
  <c r="L151" i="21"/>
  <c r="H151" i="21"/>
  <c r="P151" i="21" s="1"/>
  <c r="L150" i="21"/>
  <c r="H150" i="21"/>
  <c r="L149" i="21"/>
  <c r="H149" i="21"/>
  <c r="N144" i="21"/>
  <c r="K286" i="21" s="1"/>
  <c r="L143" i="21"/>
  <c r="H143" i="21"/>
  <c r="P143" i="21" s="1"/>
  <c r="L142" i="21"/>
  <c r="H142" i="21"/>
  <c r="L141" i="21"/>
  <c r="H141" i="21"/>
  <c r="L140" i="21"/>
  <c r="H140" i="21"/>
  <c r="P140" i="21" s="1"/>
  <c r="L139" i="21"/>
  <c r="H139" i="21"/>
  <c r="P139" i="21" s="1"/>
  <c r="L138" i="21"/>
  <c r="H138" i="21"/>
  <c r="P138" i="21" s="1"/>
  <c r="L137" i="21"/>
  <c r="H137" i="21"/>
  <c r="L136" i="21"/>
  <c r="H136" i="21"/>
  <c r="L135" i="21"/>
  <c r="H135" i="21"/>
  <c r="P135" i="21" s="1"/>
  <c r="L134" i="21"/>
  <c r="H134" i="21"/>
  <c r="P134" i="21" s="1"/>
  <c r="L133" i="21"/>
  <c r="H133" i="21"/>
  <c r="L132" i="21"/>
  <c r="H132" i="21"/>
  <c r="P132" i="21" s="1"/>
  <c r="L131" i="21"/>
  <c r="H131" i="21"/>
  <c r="P131" i="21" s="1"/>
  <c r="L130" i="21"/>
  <c r="H130" i="21"/>
  <c r="L129" i="21"/>
  <c r="H129" i="21"/>
  <c r="L128" i="21"/>
  <c r="H128" i="21"/>
  <c r="L127" i="21"/>
  <c r="H127" i="21"/>
  <c r="L126" i="21"/>
  <c r="H126" i="21"/>
  <c r="P126" i="21" s="1"/>
  <c r="L125" i="21"/>
  <c r="H125" i="21"/>
  <c r="N121" i="21"/>
  <c r="K285" i="21" s="1"/>
  <c r="L120" i="21"/>
  <c r="H120" i="21"/>
  <c r="L119" i="21"/>
  <c r="H119" i="21"/>
  <c r="P119" i="21" s="1"/>
  <c r="L118" i="21"/>
  <c r="H118" i="21"/>
  <c r="L117" i="21"/>
  <c r="H117" i="21"/>
  <c r="P117" i="21" s="1"/>
  <c r="L116" i="21"/>
  <c r="H116" i="21"/>
  <c r="L115" i="21"/>
  <c r="H115" i="21"/>
  <c r="P115" i="21" s="1"/>
  <c r="L114" i="21"/>
  <c r="P114" i="21" s="1"/>
  <c r="H114" i="21"/>
  <c r="L113" i="21"/>
  <c r="H113" i="21"/>
  <c r="P113" i="21" s="1"/>
  <c r="L112" i="21"/>
  <c r="H112" i="21"/>
  <c r="L111" i="21"/>
  <c r="H111" i="21"/>
  <c r="P111" i="21" s="1"/>
  <c r="L110" i="21"/>
  <c r="P110" i="21" s="1"/>
  <c r="H110" i="21"/>
  <c r="L109" i="21"/>
  <c r="H109" i="21"/>
  <c r="P109" i="21" s="1"/>
  <c r="L108" i="21"/>
  <c r="H108" i="21"/>
  <c r="L107" i="21"/>
  <c r="H107" i="21"/>
  <c r="P107" i="21" s="1"/>
  <c r="L106" i="21"/>
  <c r="H106" i="21"/>
  <c r="L105" i="21"/>
  <c r="H105" i="21"/>
  <c r="P105" i="21" s="1"/>
  <c r="L104" i="21"/>
  <c r="H104" i="21"/>
  <c r="L103" i="21"/>
  <c r="H103" i="21"/>
  <c r="L102" i="21"/>
  <c r="H102" i="21"/>
  <c r="L101" i="21"/>
  <c r="H101" i="21"/>
  <c r="L100" i="21"/>
  <c r="H100" i="21"/>
  <c r="L99" i="21"/>
  <c r="H99" i="21"/>
  <c r="L98" i="21"/>
  <c r="H98" i="21"/>
  <c r="L97" i="21"/>
  <c r="H97" i="21"/>
  <c r="L96" i="21"/>
  <c r="H96" i="21"/>
  <c r="L95" i="21"/>
  <c r="H95" i="21"/>
  <c r="P95" i="21" s="1"/>
  <c r="L94" i="21"/>
  <c r="H94" i="21"/>
  <c r="L93" i="21"/>
  <c r="H93" i="21"/>
  <c r="P93" i="21" s="1"/>
  <c r="L92" i="21"/>
  <c r="H92" i="21"/>
  <c r="L91" i="21"/>
  <c r="H91" i="21"/>
  <c r="P91" i="21" s="1"/>
  <c r="L90" i="21"/>
  <c r="H90" i="21"/>
  <c r="L89" i="21"/>
  <c r="H89" i="21"/>
  <c r="L88" i="21"/>
  <c r="H88" i="21"/>
  <c r="L87" i="21"/>
  <c r="H87" i="21"/>
  <c r="P87" i="21" s="1"/>
  <c r="N82" i="21"/>
  <c r="K284" i="21" s="1"/>
  <c r="L81" i="21"/>
  <c r="H81" i="21"/>
  <c r="L80" i="21"/>
  <c r="H80" i="21"/>
  <c r="L79" i="21"/>
  <c r="H79" i="21"/>
  <c r="L78" i="21"/>
  <c r="H78" i="21"/>
  <c r="L77" i="21"/>
  <c r="H77" i="21"/>
  <c r="L76" i="21"/>
  <c r="H76" i="21"/>
  <c r="N71" i="21"/>
  <c r="L70" i="21"/>
  <c r="H70" i="21"/>
  <c r="P70" i="21" s="1"/>
  <c r="L69" i="21"/>
  <c r="H69" i="21"/>
  <c r="L68" i="21"/>
  <c r="H68" i="21"/>
  <c r="P68" i="21" s="1"/>
  <c r="L67" i="21"/>
  <c r="H67" i="21"/>
  <c r="P67" i="21" s="1"/>
  <c r="L66" i="21"/>
  <c r="H66" i="21"/>
  <c r="L65" i="21"/>
  <c r="H65" i="21"/>
  <c r="L64" i="21"/>
  <c r="H64" i="21"/>
  <c r="P64" i="21" s="1"/>
  <c r="L63" i="21"/>
  <c r="H63" i="21"/>
  <c r="P63" i="21" s="1"/>
  <c r="L62" i="21"/>
  <c r="H62" i="21"/>
  <c r="P62" i="21" s="1"/>
  <c r="L61" i="21"/>
  <c r="P61" i="21" s="1"/>
  <c r="H61" i="21"/>
  <c r="L60" i="21"/>
  <c r="H60" i="21"/>
  <c r="L59" i="21"/>
  <c r="H59" i="21"/>
  <c r="P59" i="21" s="1"/>
  <c r="L58" i="21"/>
  <c r="H58" i="21"/>
  <c r="L57" i="21"/>
  <c r="H57" i="21"/>
  <c r="P57" i="21" s="1"/>
  <c r="L56" i="21"/>
  <c r="H56" i="21"/>
  <c r="L55" i="21"/>
  <c r="H55" i="21"/>
  <c r="P55" i="21" s="1"/>
  <c r="L54" i="21"/>
  <c r="H54" i="21"/>
  <c r="L53" i="21"/>
  <c r="H53" i="21"/>
  <c r="P53" i="21" s="1"/>
  <c r="L52" i="21"/>
  <c r="H52" i="21"/>
  <c r="L51" i="21"/>
  <c r="H51" i="21"/>
  <c r="P51" i="21" s="1"/>
  <c r="L50" i="21"/>
  <c r="H50" i="21"/>
  <c r="L49" i="21"/>
  <c r="H49" i="21"/>
  <c r="P49" i="21" s="1"/>
  <c r="L48" i="21"/>
  <c r="H48" i="21"/>
  <c r="L47" i="21"/>
  <c r="H47" i="21"/>
  <c r="P47" i="21" s="1"/>
  <c r="L46" i="21"/>
  <c r="H46" i="21"/>
  <c r="L45" i="21"/>
  <c r="H45" i="21"/>
  <c r="P45" i="21" s="1"/>
  <c r="L44" i="21"/>
  <c r="P44" i="21" s="1"/>
  <c r="H44" i="21"/>
  <c r="L43" i="21"/>
  <c r="H43" i="21"/>
  <c r="P43" i="21" s="1"/>
  <c r="L42" i="21"/>
  <c r="H42" i="21"/>
  <c r="L41" i="21"/>
  <c r="H41" i="21"/>
  <c r="P41" i="21" s="1"/>
  <c r="L40" i="21"/>
  <c r="H40" i="21"/>
  <c r="L39" i="21"/>
  <c r="H39" i="21"/>
  <c r="P39" i="21" s="1"/>
  <c r="L38" i="21"/>
  <c r="H38" i="21"/>
  <c r="L37" i="21"/>
  <c r="H37" i="21"/>
  <c r="L36" i="21"/>
  <c r="H36" i="21"/>
  <c r="L35" i="21"/>
  <c r="H35" i="21"/>
  <c r="L34" i="21"/>
  <c r="H34" i="21"/>
  <c r="L33" i="21"/>
  <c r="H33" i="21"/>
  <c r="L32" i="21"/>
  <c r="H32" i="21"/>
  <c r="L31" i="21"/>
  <c r="H31" i="21"/>
  <c r="N27" i="21"/>
  <c r="L26" i="21"/>
  <c r="H26" i="21"/>
  <c r="L25" i="21"/>
  <c r="H25" i="21"/>
  <c r="P25" i="21" s="1"/>
  <c r="L24" i="21"/>
  <c r="H24" i="21"/>
  <c r="P24" i="21" s="1"/>
  <c r="L23" i="21"/>
  <c r="H23" i="21"/>
  <c r="P23" i="21" s="1"/>
  <c r="L22" i="21"/>
  <c r="H22" i="21"/>
  <c r="L21" i="21"/>
  <c r="H21" i="21"/>
  <c r="P21" i="21" s="1"/>
  <c r="L20" i="21"/>
  <c r="H20" i="21"/>
  <c r="L19" i="21"/>
  <c r="H19" i="21"/>
  <c r="P19" i="21" s="1"/>
  <c r="L18" i="21"/>
  <c r="H18" i="21"/>
  <c r="L17" i="21"/>
  <c r="H17" i="21"/>
  <c r="P17" i="21" s="1"/>
  <c r="L16" i="21"/>
  <c r="H16" i="21"/>
  <c r="L15" i="21"/>
  <c r="H15" i="21"/>
  <c r="P15" i="21" s="1"/>
  <c r="L14" i="21"/>
  <c r="H14" i="21"/>
  <c r="L13" i="21"/>
  <c r="H13" i="21"/>
  <c r="P13" i="21" s="1"/>
  <c r="L12" i="21"/>
  <c r="H12" i="21"/>
  <c r="L11" i="21"/>
  <c r="H11" i="21"/>
  <c r="P11" i="21" s="1"/>
  <c r="L10" i="21"/>
  <c r="H10" i="21"/>
  <c r="P248" i="21" l="1"/>
  <c r="K282" i="22"/>
  <c r="P70" i="22"/>
  <c r="P87" i="22"/>
  <c r="P91" i="22"/>
  <c r="P95" i="22"/>
  <c r="P99" i="22"/>
  <c r="P159" i="22"/>
  <c r="P163" i="22"/>
  <c r="P187" i="22"/>
  <c r="P198" i="22"/>
  <c r="P256" i="22"/>
  <c r="P260" i="22"/>
  <c r="L71" i="21"/>
  <c r="H276" i="22"/>
  <c r="E292" i="22" s="1"/>
  <c r="N292" i="22" s="1"/>
  <c r="P96" i="18"/>
  <c r="P104" i="18"/>
  <c r="P108" i="18"/>
  <c r="P112" i="18"/>
  <c r="P116" i="18"/>
  <c r="P103" i="21"/>
  <c r="L276" i="21"/>
  <c r="H292" i="21" s="1"/>
  <c r="P12" i="21"/>
  <c r="P36" i="21"/>
  <c r="P56" i="21"/>
  <c r="P76" i="21"/>
  <c r="P80" i="21"/>
  <c r="P100" i="21"/>
  <c r="P127" i="21"/>
  <c r="P164" i="21"/>
  <c r="P168" i="21"/>
  <c r="P181" i="21"/>
  <c r="P189" i="21"/>
  <c r="P193" i="21"/>
  <c r="P222" i="21"/>
  <c r="P258" i="21"/>
  <c r="P262" i="21"/>
  <c r="P266" i="21"/>
  <c r="P20" i="22"/>
  <c r="P48" i="22"/>
  <c r="P56" i="22"/>
  <c r="P80" i="22"/>
  <c r="P88" i="22"/>
  <c r="P112" i="22"/>
  <c r="P116" i="22"/>
  <c r="P120" i="22"/>
  <c r="P160" i="22"/>
  <c r="P172" i="22"/>
  <c r="P204" i="22"/>
  <c r="L251" i="22"/>
  <c r="P245" i="22"/>
  <c r="P234" i="21"/>
  <c r="P165" i="22"/>
  <c r="P169" i="22"/>
  <c r="P173" i="22"/>
  <c r="P205" i="22"/>
  <c r="L236" i="22"/>
  <c r="P242" i="22"/>
  <c r="P136" i="21"/>
  <c r="H153" i="21"/>
  <c r="P60" i="22"/>
  <c r="P64" i="22"/>
  <c r="P136" i="22"/>
  <c r="P140" i="22"/>
  <c r="H153" i="22"/>
  <c r="P26" i="21"/>
  <c r="P37" i="21"/>
  <c r="P65" i="21"/>
  <c r="P69" i="21"/>
  <c r="P77" i="21"/>
  <c r="P81" i="21"/>
  <c r="P90" i="21"/>
  <c r="P94" i="21"/>
  <c r="P129" i="21"/>
  <c r="P133" i="21"/>
  <c r="P137" i="21"/>
  <c r="P141" i="21"/>
  <c r="P182" i="21"/>
  <c r="P231" i="21"/>
  <c r="P275" i="21"/>
  <c r="H27" i="22"/>
  <c r="P69" i="22"/>
  <c r="P90" i="22"/>
  <c r="P94" i="22"/>
  <c r="P98" i="22"/>
  <c r="P102" i="22"/>
  <c r="P125" i="22"/>
  <c r="P133" i="22"/>
  <c r="P137" i="22"/>
  <c r="P141" i="22"/>
  <c r="P222" i="22"/>
  <c r="P226" i="22"/>
  <c r="P230" i="22"/>
  <c r="P234" i="22"/>
  <c r="P263" i="22"/>
  <c r="P267" i="22"/>
  <c r="P275" i="22"/>
  <c r="P98" i="18"/>
  <c r="P102" i="18"/>
  <c r="P106" i="18"/>
  <c r="P110" i="18"/>
  <c r="P114" i="18"/>
  <c r="L27" i="21"/>
  <c r="H282" i="21" s="1"/>
  <c r="P34" i="21"/>
  <c r="P58" i="21"/>
  <c r="P102" i="21"/>
  <c r="P187" i="21"/>
  <c r="P195" i="21"/>
  <c r="P224" i="21"/>
  <c r="P256" i="21"/>
  <c r="P260" i="21"/>
  <c r="P264" i="21"/>
  <c r="P268" i="21"/>
  <c r="P46" i="22"/>
  <c r="P50" i="22"/>
  <c r="P54" i="22"/>
  <c r="P58" i="22"/>
  <c r="H82" i="22"/>
  <c r="P110" i="22"/>
  <c r="P114" i="22"/>
  <c r="P210" i="22"/>
  <c r="P214" i="22"/>
  <c r="P247" i="22"/>
  <c r="P79" i="18"/>
  <c r="P83" i="18"/>
  <c r="P87" i="18"/>
  <c r="P95" i="18"/>
  <c r="P122" i="18"/>
  <c r="P126" i="18"/>
  <c r="P130" i="18"/>
  <c r="P13" i="22"/>
  <c r="P15" i="22"/>
  <c r="P17" i="22"/>
  <c r="P19" i="22"/>
  <c r="P21" i="22"/>
  <c r="P23" i="22"/>
  <c r="P25" i="22"/>
  <c r="P44" i="22"/>
  <c r="L144" i="22"/>
  <c r="H286" i="22" s="1"/>
  <c r="L216" i="22"/>
  <c r="H290" i="22" s="1"/>
  <c r="H134" i="18"/>
  <c r="P74" i="18"/>
  <c r="P20" i="21"/>
  <c r="P54" i="21"/>
  <c r="P88" i="21"/>
  <c r="P92" i="21"/>
  <c r="P118" i="21"/>
  <c r="P120" i="21"/>
  <c r="P142" i="21"/>
  <c r="H144" i="22"/>
  <c r="E286" i="22" s="1"/>
  <c r="N286" i="22" s="1"/>
  <c r="L199" i="22"/>
  <c r="H289" i="22" s="1"/>
  <c r="P172" i="21"/>
  <c r="P174" i="21"/>
  <c r="P197" i="21"/>
  <c r="L236" i="21"/>
  <c r="H291" i="21" s="1"/>
  <c r="P223" i="21"/>
  <c r="H251" i="21"/>
  <c r="P246" i="21"/>
  <c r="P263" i="21"/>
  <c r="P267" i="21"/>
  <c r="K282" i="21"/>
  <c r="K295" i="21" s="1"/>
  <c r="P32" i="21"/>
  <c r="P60" i="21"/>
  <c r="L82" i="21"/>
  <c r="H284" i="21" s="1"/>
  <c r="H121" i="21"/>
  <c r="E285" i="21" s="1"/>
  <c r="P96" i="21"/>
  <c r="P98" i="21"/>
  <c r="L82" i="22"/>
  <c r="H284" i="22" s="1"/>
  <c r="P96" i="22"/>
  <c r="P22" i="21"/>
  <c r="P52" i="21"/>
  <c r="H82" i="21"/>
  <c r="L153" i="21"/>
  <c r="H287" i="21" s="1"/>
  <c r="P208" i="21"/>
  <c r="P212" i="21"/>
  <c r="P227" i="21"/>
  <c r="P229" i="21"/>
  <c r="L251" i="21"/>
  <c r="P271" i="21"/>
  <c r="P273" i="21"/>
  <c r="H27" i="21"/>
  <c r="E282" i="21" s="1"/>
  <c r="P14" i="21"/>
  <c r="P16" i="21"/>
  <c r="P18" i="21"/>
  <c r="H71" i="21"/>
  <c r="P71" i="21" s="1"/>
  <c r="P33" i="21"/>
  <c r="P35" i="21"/>
  <c r="P38" i="21"/>
  <c r="P40" i="21"/>
  <c r="P42" i="21"/>
  <c r="P46" i="21"/>
  <c r="P48" i="21"/>
  <c r="P50" i="21"/>
  <c r="P66" i="21"/>
  <c r="P79" i="21"/>
  <c r="L121" i="21"/>
  <c r="H285" i="21" s="1"/>
  <c r="P97" i="21"/>
  <c r="P99" i="21"/>
  <c r="P101" i="21"/>
  <c r="P104" i="21"/>
  <c r="P106" i="21"/>
  <c r="P108" i="21"/>
  <c r="P112" i="21"/>
  <c r="P116" i="21"/>
  <c r="P125" i="21"/>
  <c r="L144" i="21"/>
  <c r="H286" i="21" s="1"/>
  <c r="P130" i="21"/>
  <c r="P150" i="21"/>
  <c r="P152" i="21"/>
  <c r="L175" i="21"/>
  <c r="H288" i="21" s="1"/>
  <c r="H175" i="21"/>
  <c r="P162" i="21"/>
  <c r="P166" i="21"/>
  <c r="P170" i="21"/>
  <c r="P180" i="21"/>
  <c r="L199" i="21"/>
  <c r="H289" i="21" s="1"/>
  <c r="P185" i="21"/>
  <c r="P205" i="21"/>
  <c r="P207" i="21"/>
  <c r="P209" i="21"/>
  <c r="P211" i="21"/>
  <c r="P213" i="21"/>
  <c r="P228" i="21"/>
  <c r="P230" i="21"/>
  <c r="P232" i="21"/>
  <c r="P235" i="21"/>
  <c r="P242" i="21"/>
  <c r="P244" i="21"/>
  <c r="P249" i="21"/>
  <c r="H276" i="21"/>
  <c r="P272" i="21"/>
  <c r="P274" i="21"/>
  <c r="P11" i="22"/>
  <c r="P32" i="22"/>
  <c r="P34" i="22"/>
  <c r="P36" i="22"/>
  <c r="P61" i="22"/>
  <c r="P63" i="22"/>
  <c r="P65" i="22"/>
  <c r="P77" i="22"/>
  <c r="H121" i="22"/>
  <c r="E285" i="22" s="1"/>
  <c r="P104" i="22"/>
  <c r="P106" i="22"/>
  <c r="P108" i="22"/>
  <c r="P150" i="22"/>
  <c r="P152" i="22"/>
  <c r="L175" i="22"/>
  <c r="H288" i="22" s="1"/>
  <c r="P166" i="22"/>
  <c r="P168" i="22"/>
  <c r="P170" i="22"/>
  <c r="P174" i="22"/>
  <c r="P192" i="22"/>
  <c r="P194" i="22"/>
  <c r="P196" i="22"/>
  <c r="H216" i="22"/>
  <c r="P216" i="22" s="1"/>
  <c r="P235" i="22"/>
  <c r="L276" i="22"/>
  <c r="H292" i="22" s="1"/>
  <c r="P259" i="22"/>
  <c r="P261" i="22"/>
  <c r="L134" i="18"/>
  <c r="P113" i="18"/>
  <c r="K291" i="22"/>
  <c r="K295" i="22" s="1"/>
  <c r="P271" i="22"/>
  <c r="P91" i="18"/>
  <c r="L27" i="22"/>
  <c r="P27" i="22" s="1"/>
  <c r="P14" i="22"/>
  <c r="P16" i="22"/>
  <c r="P18" i="22"/>
  <c r="P22" i="22"/>
  <c r="P24" i="22"/>
  <c r="P26" i="22"/>
  <c r="L71" i="22"/>
  <c r="P71" i="22" s="1"/>
  <c r="P39" i="22"/>
  <c r="P41" i="22"/>
  <c r="P43" i="22"/>
  <c r="P52" i="22"/>
  <c r="P76" i="22"/>
  <c r="L121" i="22"/>
  <c r="H285" i="22" s="1"/>
  <c r="P105" i="22"/>
  <c r="P107" i="22"/>
  <c r="P109" i="22"/>
  <c r="P118" i="22"/>
  <c r="P126" i="22"/>
  <c r="P130" i="22"/>
  <c r="P132" i="22"/>
  <c r="P134" i="22"/>
  <c r="P143" i="22"/>
  <c r="P149" i="22"/>
  <c r="P151" i="22"/>
  <c r="H175" i="22"/>
  <c r="P180" i="22"/>
  <c r="P182" i="22"/>
  <c r="P184" i="22"/>
  <c r="P186" i="22"/>
  <c r="P188" i="22"/>
  <c r="P191" i="22"/>
  <c r="P193" i="22"/>
  <c r="P195" i="22"/>
  <c r="P209" i="22"/>
  <c r="P211" i="22"/>
  <c r="P213" i="22"/>
  <c r="P215" i="22"/>
  <c r="P221" i="22"/>
  <c r="P223" i="22"/>
  <c r="P225" i="22"/>
  <c r="P229" i="22"/>
  <c r="P231" i="22"/>
  <c r="P233" i="22"/>
  <c r="H251" i="22"/>
  <c r="P251" i="22" s="1"/>
  <c r="P243" i="22"/>
  <c r="P246" i="22"/>
  <c r="P248" i="22"/>
  <c r="P250" i="22"/>
  <c r="P264" i="22"/>
  <c r="P266" i="22"/>
  <c r="P268" i="22"/>
  <c r="P270" i="22"/>
  <c r="P272" i="22"/>
  <c r="P274" i="22"/>
  <c r="P78" i="18"/>
  <c r="P80" i="18"/>
  <c r="P82" i="18"/>
  <c r="P84" i="18"/>
  <c r="P86" i="18"/>
  <c r="P88" i="18"/>
  <c r="P90" i="18"/>
  <c r="P92" i="18"/>
  <c r="P94" i="18"/>
  <c r="P121" i="18"/>
  <c r="P123" i="18"/>
  <c r="P125" i="18"/>
  <c r="P127" i="18"/>
  <c r="P129" i="18"/>
  <c r="P131" i="18"/>
  <c r="P133" i="18"/>
  <c r="E288" i="22"/>
  <c r="P144" i="22"/>
  <c r="E287" i="22"/>
  <c r="E284" i="22"/>
  <c r="N284" i="22" s="1"/>
  <c r="P82" i="22"/>
  <c r="E282" i="22"/>
  <c r="P128" i="22"/>
  <c r="P183" i="22"/>
  <c r="P78" i="22"/>
  <c r="P158" i="22"/>
  <c r="P89" i="22"/>
  <c r="P257" i="22"/>
  <c r="P129" i="22"/>
  <c r="H236" i="22"/>
  <c r="P10" i="22"/>
  <c r="P241" i="22"/>
  <c r="P31" i="22"/>
  <c r="H199" i="22"/>
  <c r="L153" i="22"/>
  <c r="H287" i="22" s="1"/>
  <c r="E288" i="21"/>
  <c r="N288" i="21" s="1"/>
  <c r="P175" i="21"/>
  <c r="P82" i="21"/>
  <c r="E284" i="21"/>
  <c r="N284" i="21" s="1"/>
  <c r="P276" i="21"/>
  <c r="E292" i="21"/>
  <c r="N292" i="21" s="1"/>
  <c r="E287" i="21"/>
  <c r="P216" i="21"/>
  <c r="E290" i="21"/>
  <c r="N290" i="21" s="1"/>
  <c r="P128" i="21"/>
  <c r="P183" i="21"/>
  <c r="P257" i="21"/>
  <c r="H144" i="21"/>
  <c r="P158" i="21"/>
  <c r="H199" i="21"/>
  <c r="P31" i="21"/>
  <c r="H236" i="21"/>
  <c r="P149" i="21"/>
  <c r="P160" i="21"/>
  <c r="P204" i="21"/>
  <c r="P89" i="21"/>
  <c r="P78" i="21"/>
  <c r="P241" i="21"/>
  <c r="P10" i="21"/>
  <c r="E29" i="2"/>
  <c r="N276" i="4"/>
  <c r="N251" i="4"/>
  <c r="H275" i="4"/>
  <c r="H274" i="4"/>
  <c r="H273" i="4"/>
  <c r="H272" i="4"/>
  <c r="H271" i="4"/>
  <c r="H270" i="4"/>
  <c r="H269" i="4"/>
  <c r="H268" i="4"/>
  <c r="H267" i="4"/>
  <c r="H266" i="4"/>
  <c r="H265" i="4"/>
  <c r="H264" i="4"/>
  <c r="H263" i="4"/>
  <c r="H262" i="4"/>
  <c r="H261" i="4"/>
  <c r="H260" i="4"/>
  <c r="H259" i="4"/>
  <c r="H258" i="4"/>
  <c r="H257" i="4"/>
  <c r="H256" i="4"/>
  <c r="H250" i="4"/>
  <c r="H249" i="4"/>
  <c r="H248" i="4"/>
  <c r="H247" i="4"/>
  <c r="H246" i="4"/>
  <c r="H245" i="4"/>
  <c r="H244" i="4"/>
  <c r="H243" i="4"/>
  <c r="H242" i="4"/>
  <c r="H241" i="4"/>
  <c r="H235" i="4"/>
  <c r="H234" i="4"/>
  <c r="H233" i="4"/>
  <c r="H232" i="4"/>
  <c r="H231" i="4"/>
  <c r="H230" i="4"/>
  <c r="H229" i="4"/>
  <c r="H228" i="4"/>
  <c r="H227" i="4"/>
  <c r="H226" i="4"/>
  <c r="H225" i="4"/>
  <c r="H224" i="4"/>
  <c r="H223" i="4"/>
  <c r="H222" i="4"/>
  <c r="H221" i="4"/>
  <c r="H215" i="4"/>
  <c r="H214" i="4"/>
  <c r="H213" i="4"/>
  <c r="H212" i="4"/>
  <c r="H211" i="4"/>
  <c r="H210" i="4"/>
  <c r="H209" i="4"/>
  <c r="H208" i="4"/>
  <c r="H207" i="4"/>
  <c r="H206" i="4"/>
  <c r="H205" i="4"/>
  <c r="H204" i="4"/>
  <c r="H198" i="4"/>
  <c r="H197" i="4"/>
  <c r="H196" i="4"/>
  <c r="H195" i="4"/>
  <c r="H194" i="4"/>
  <c r="H193" i="4"/>
  <c r="H192" i="4"/>
  <c r="H191" i="4"/>
  <c r="H190" i="4"/>
  <c r="H189" i="4"/>
  <c r="H188" i="4"/>
  <c r="H187" i="4"/>
  <c r="H186" i="4"/>
  <c r="H185" i="4"/>
  <c r="H184" i="4"/>
  <c r="H183" i="4"/>
  <c r="H182" i="4"/>
  <c r="H181" i="4"/>
  <c r="H180"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81" i="4"/>
  <c r="H80" i="4"/>
  <c r="H79" i="4"/>
  <c r="H78" i="4"/>
  <c r="H77" i="4"/>
  <c r="H76"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143" i="4"/>
  <c r="H142" i="4"/>
  <c r="H141" i="4"/>
  <c r="H140" i="4"/>
  <c r="H139" i="4"/>
  <c r="H138" i="4"/>
  <c r="H137" i="4"/>
  <c r="H136" i="4"/>
  <c r="H135" i="4"/>
  <c r="H134" i="4"/>
  <c r="H133" i="4"/>
  <c r="H132" i="4"/>
  <c r="H131" i="4"/>
  <c r="H130" i="4"/>
  <c r="H129" i="4"/>
  <c r="H128" i="4"/>
  <c r="H127" i="4"/>
  <c r="H126" i="4"/>
  <c r="H125" i="4"/>
  <c r="H152" i="4"/>
  <c r="H151" i="4"/>
  <c r="H150" i="4"/>
  <c r="H149" i="4"/>
  <c r="H174" i="4"/>
  <c r="H173" i="4"/>
  <c r="H172" i="4"/>
  <c r="H171" i="4"/>
  <c r="H170" i="4"/>
  <c r="H169" i="4"/>
  <c r="H168" i="4"/>
  <c r="H167" i="4"/>
  <c r="H166" i="4"/>
  <c r="H165" i="4"/>
  <c r="H164" i="4"/>
  <c r="H163" i="4"/>
  <c r="H162" i="4"/>
  <c r="H161" i="4"/>
  <c r="H160" i="4"/>
  <c r="H158" i="4"/>
  <c r="H159" i="4"/>
  <c r="H23" i="4"/>
  <c r="N285" i="21" l="1"/>
  <c r="P251" i="21"/>
  <c r="E290" i="22"/>
  <c r="N290" i="22" s="1"/>
  <c r="P175" i="22"/>
  <c r="N288" i="22"/>
  <c r="N285" i="22"/>
  <c r="H291" i="22"/>
  <c r="P121" i="21"/>
  <c r="P153" i="21"/>
  <c r="P27" i="21"/>
  <c r="H282" i="22"/>
  <c r="N282" i="22" s="1"/>
  <c r="P276" i="22"/>
  <c r="P134" i="18"/>
  <c r="D26" i="2" s="1"/>
  <c r="N287" i="21"/>
  <c r="P121" i="22"/>
  <c r="H175" i="4"/>
  <c r="H295" i="21"/>
  <c r="P153" i="22"/>
  <c r="E289" i="22"/>
  <c r="N289" i="22" s="1"/>
  <c r="P199" i="22"/>
  <c r="E291" i="22"/>
  <c r="N291" i="22" s="1"/>
  <c r="P236" i="22"/>
  <c r="N287" i="22"/>
  <c r="D22" i="2" s="1"/>
  <c r="P199" i="21"/>
  <c r="E289" i="21"/>
  <c r="N289" i="21" s="1"/>
  <c r="P144" i="21"/>
  <c r="E286" i="21"/>
  <c r="N286" i="21" s="1"/>
  <c r="E291" i="21"/>
  <c r="N291" i="21" s="1"/>
  <c r="P236" i="21"/>
  <c r="N282" i="21"/>
  <c r="L129" i="4"/>
  <c r="P129" i="4" s="1"/>
  <c r="L44" i="4"/>
  <c r="L45" i="4"/>
  <c r="P45" i="4"/>
  <c r="H295" i="22" l="1"/>
  <c r="D18" i="2"/>
  <c r="D17" i="2"/>
  <c r="D21" i="2"/>
  <c r="E295" i="22"/>
  <c r="N295" i="22"/>
  <c r="E295" i="21"/>
  <c r="N295" i="21"/>
  <c r="P44" i="4"/>
  <c r="F9" i="2"/>
  <c r="D9" i="2"/>
  <c r="L69" i="18"/>
  <c r="H69" i="18"/>
  <c r="L68" i="18"/>
  <c r="H68" i="18"/>
  <c r="L67" i="18"/>
  <c r="H67" i="18"/>
  <c r="L66" i="18"/>
  <c r="H66" i="18"/>
  <c r="L65" i="18"/>
  <c r="H65" i="18"/>
  <c r="L64" i="18"/>
  <c r="H64" i="18"/>
  <c r="L63" i="18"/>
  <c r="H63" i="18"/>
  <c r="L62" i="18"/>
  <c r="H62" i="18"/>
  <c r="L61" i="18"/>
  <c r="H61" i="18"/>
  <c r="L60" i="18"/>
  <c r="H60" i="18"/>
  <c r="L59" i="18"/>
  <c r="H59" i="18"/>
  <c r="L58" i="18"/>
  <c r="H58" i="18"/>
  <c r="L57" i="18"/>
  <c r="H57" i="18"/>
  <c r="L56" i="18"/>
  <c r="H56" i="18"/>
  <c r="L55" i="18"/>
  <c r="H55" i="18"/>
  <c r="L54" i="18"/>
  <c r="H54" i="18"/>
  <c r="L53" i="18"/>
  <c r="H53" i="18"/>
  <c r="L52" i="18"/>
  <c r="H52" i="18"/>
  <c r="L51" i="18"/>
  <c r="H51" i="18"/>
  <c r="L50" i="18"/>
  <c r="H50" i="18"/>
  <c r="L49" i="18"/>
  <c r="H49" i="18"/>
  <c r="L48" i="18"/>
  <c r="H48" i="18"/>
  <c r="L47" i="18"/>
  <c r="H47" i="18"/>
  <c r="L46" i="18"/>
  <c r="H46" i="18"/>
  <c r="L45" i="18"/>
  <c r="H45" i="18"/>
  <c r="L44" i="18"/>
  <c r="H44" i="18"/>
  <c r="L43" i="18"/>
  <c r="H43" i="18"/>
  <c r="L42" i="18"/>
  <c r="H42" i="18"/>
  <c r="L41" i="18"/>
  <c r="H41" i="18"/>
  <c r="L40" i="18"/>
  <c r="H40" i="18"/>
  <c r="L39" i="18"/>
  <c r="H39" i="18"/>
  <c r="L38" i="18"/>
  <c r="H38" i="18"/>
  <c r="L37" i="18"/>
  <c r="H37" i="18"/>
  <c r="L36" i="18"/>
  <c r="H36" i="18"/>
  <c r="L35" i="18"/>
  <c r="H35" i="18"/>
  <c r="L34" i="18"/>
  <c r="H34" i="18"/>
  <c r="L33" i="18"/>
  <c r="H33" i="18"/>
  <c r="L32" i="18"/>
  <c r="H32" i="18"/>
  <c r="L31" i="18"/>
  <c r="H31" i="18"/>
  <c r="L30" i="18"/>
  <c r="H30" i="18"/>
  <c r="L29" i="18"/>
  <c r="H29" i="18"/>
  <c r="L28" i="18"/>
  <c r="H28" i="18"/>
  <c r="L27" i="18"/>
  <c r="H27" i="18"/>
  <c r="L26" i="18"/>
  <c r="H26" i="18"/>
  <c r="L25" i="18"/>
  <c r="H25" i="18"/>
  <c r="L24" i="18"/>
  <c r="H24" i="18"/>
  <c r="L22" i="18"/>
  <c r="H22" i="18"/>
  <c r="L21" i="18"/>
  <c r="H21" i="18"/>
  <c r="L20" i="18"/>
  <c r="H20" i="18"/>
  <c r="L19" i="18"/>
  <c r="H19" i="18"/>
  <c r="L18" i="18"/>
  <c r="H18" i="18"/>
  <c r="N27" i="4"/>
  <c r="L11" i="4"/>
  <c r="H11" i="4"/>
  <c r="L10" i="4"/>
  <c r="H10" i="4"/>
  <c r="H12" i="4"/>
  <c r="L12" i="4"/>
  <c r="N70" i="18"/>
  <c r="L23" i="18"/>
  <c r="H23" i="18"/>
  <c r="L17" i="18"/>
  <c r="H17" i="18"/>
  <c r="L16" i="18"/>
  <c r="H16" i="18"/>
  <c r="L15" i="18"/>
  <c r="H15" i="18"/>
  <c r="L14" i="18"/>
  <c r="H14" i="18"/>
  <c r="L13" i="18"/>
  <c r="H13" i="18"/>
  <c r="L12" i="18"/>
  <c r="H12" i="18"/>
  <c r="L11" i="18"/>
  <c r="H11" i="18"/>
  <c r="L10" i="18"/>
  <c r="H10" i="18"/>
  <c r="K283" i="4"/>
  <c r="N175" i="4"/>
  <c r="K288" i="4" s="1"/>
  <c r="N153" i="4"/>
  <c r="K287" i="4" s="1"/>
  <c r="N144" i="4"/>
  <c r="K286" i="4" s="1"/>
  <c r="N121" i="4"/>
  <c r="K285" i="4" s="1"/>
  <c r="N82" i="4"/>
  <c r="K284" i="4" s="1"/>
  <c r="N71" i="4"/>
  <c r="K282" i="4" s="1"/>
  <c r="N199" i="4"/>
  <c r="K289" i="4" s="1"/>
  <c r="N216" i="4"/>
  <c r="K290" i="4" s="1"/>
  <c r="N236" i="4"/>
  <c r="L229" i="4"/>
  <c r="P229" i="4" s="1"/>
  <c r="L228" i="4"/>
  <c r="P228" i="4" s="1"/>
  <c r="L227" i="4"/>
  <c r="P227" i="4" s="1"/>
  <c r="L226" i="4"/>
  <c r="P226" i="4" s="1"/>
  <c r="L225" i="4"/>
  <c r="P225" i="4"/>
  <c r="L235" i="4"/>
  <c r="L234" i="4"/>
  <c r="P234" i="4" s="1"/>
  <c r="L233" i="4"/>
  <c r="L232" i="4"/>
  <c r="P232" i="4" s="1"/>
  <c r="L231" i="4"/>
  <c r="P231" i="4"/>
  <c r="L230" i="4"/>
  <c r="L224" i="4"/>
  <c r="L223" i="4"/>
  <c r="L222" i="4"/>
  <c r="P222" i="4" s="1"/>
  <c r="L221" i="4"/>
  <c r="P19" i="18" l="1"/>
  <c r="P32" i="18"/>
  <c r="P36" i="18"/>
  <c r="P44" i="18"/>
  <c r="P48" i="18"/>
  <c r="P56" i="18"/>
  <c r="P57" i="18"/>
  <c r="P61" i="18"/>
  <c r="P21" i="18"/>
  <c r="P30" i="18"/>
  <c r="P42" i="18"/>
  <c r="P46" i="18"/>
  <c r="P50" i="18"/>
  <c r="P59" i="18"/>
  <c r="P67" i="18"/>
  <c r="P40" i="18"/>
  <c r="P18" i="18"/>
  <c r="P45" i="18"/>
  <c r="P63" i="18"/>
  <c r="P223" i="4"/>
  <c r="P233" i="4"/>
  <c r="P221" i="4"/>
  <c r="P230" i="4"/>
  <c r="P235" i="4"/>
  <c r="P12" i="4"/>
  <c r="P11" i="4"/>
  <c r="P224" i="4"/>
  <c r="P14" i="18"/>
  <c r="P22" i="18"/>
  <c r="P35" i="18"/>
  <c r="P39" i="18"/>
  <c r="P47" i="18"/>
  <c r="P60" i="18"/>
  <c r="P51" i="18"/>
  <c r="P64" i="18"/>
  <c r="P68" i="18"/>
  <c r="P52" i="18"/>
  <c r="P54" i="18"/>
  <c r="P65" i="18"/>
  <c r="P69" i="18"/>
  <c r="P20" i="18"/>
  <c r="P58" i="18"/>
  <c r="P62" i="18"/>
  <c r="P49" i="18"/>
  <c r="P53" i="18"/>
  <c r="P55" i="18"/>
  <c r="P66" i="18"/>
  <c r="P41" i="18"/>
  <c r="P33" i="18"/>
  <c r="P43" i="18"/>
  <c r="P34" i="18"/>
  <c r="P37" i="18"/>
  <c r="P38" i="18"/>
  <c r="P29" i="18"/>
  <c r="P31" i="18"/>
  <c r="P25" i="18"/>
  <c r="P24" i="18"/>
  <c r="P26" i="18"/>
  <c r="P27" i="18"/>
  <c r="P28" i="18"/>
  <c r="P15" i="18"/>
  <c r="P16" i="18"/>
  <c r="P11" i="18"/>
  <c r="P13" i="18"/>
  <c r="P10" i="4"/>
  <c r="P17" i="18"/>
  <c r="P23" i="18"/>
  <c r="L70" i="18"/>
  <c r="H70" i="18"/>
  <c r="P12" i="18"/>
  <c r="P10" i="18"/>
  <c r="L236" i="4"/>
  <c r="H236" i="4"/>
  <c r="H283" i="4"/>
  <c r="E283" i="4"/>
  <c r="H26" i="4"/>
  <c r="H25" i="4"/>
  <c r="H24" i="4"/>
  <c r="H22" i="4"/>
  <c r="H21" i="4"/>
  <c r="H20" i="4"/>
  <c r="H19" i="4"/>
  <c r="H18" i="4"/>
  <c r="H17" i="4"/>
  <c r="H16" i="4"/>
  <c r="H15" i="4"/>
  <c r="H14" i="4"/>
  <c r="H13" i="4"/>
  <c r="P236" i="4" l="1"/>
  <c r="P70" i="18"/>
  <c r="D25" i="2" s="1"/>
  <c r="L241" i="4"/>
  <c r="L242" i="4"/>
  <c r="L243" i="4"/>
  <c r="L244" i="4"/>
  <c r="L245" i="4"/>
  <c r="L246" i="4"/>
  <c r="L204" i="4"/>
  <c r="L205" i="4"/>
  <c r="L206" i="4"/>
  <c r="L207" i="4"/>
  <c r="L208" i="4"/>
  <c r="L209" i="4"/>
  <c r="P209" i="4" s="1"/>
  <c r="L210" i="4"/>
  <c r="P210" i="4" s="1"/>
  <c r="L211" i="4"/>
  <c r="P211" i="4" s="1"/>
  <c r="L180" i="4"/>
  <c r="L181" i="4"/>
  <c r="L182" i="4"/>
  <c r="L183" i="4"/>
  <c r="L184" i="4"/>
  <c r="L185" i="4"/>
  <c r="L186" i="4"/>
  <c r="L187" i="4"/>
  <c r="L188" i="4"/>
  <c r="L189" i="4"/>
  <c r="L190" i="4"/>
  <c r="L191" i="4"/>
  <c r="L192" i="4"/>
  <c r="L193" i="4"/>
  <c r="L194" i="4"/>
  <c r="L158" i="4"/>
  <c r="L159" i="4"/>
  <c r="L160" i="4"/>
  <c r="L161" i="4"/>
  <c r="L23" i="4"/>
  <c r="L162" i="4"/>
  <c r="L163" i="4"/>
  <c r="L164" i="4"/>
  <c r="L165" i="4"/>
  <c r="L166" i="4"/>
  <c r="L167" i="4"/>
  <c r="L168" i="4"/>
  <c r="L169" i="4"/>
  <c r="L170" i="4"/>
  <c r="L125" i="4"/>
  <c r="L126" i="4"/>
  <c r="L127" i="4"/>
  <c r="L128" i="4"/>
  <c r="L130" i="4"/>
  <c r="L131" i="4"/>
  <c r="L132" i="4"/>
  <c r="L133" i="4"/>
  <c r="L134" i="4"/>
  <c r="L135" i="4"/>
  <c r="L136" i="4"/>
  <c r="L137" i="4"/>
  <c r="L138" i="4"/>
  <c r="L139"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275" i="4"/>
  <c r="P275" i="4" s="1"/>
  <c r="L274" i="4"/>
  <c r="P274" i="4" s="1"/>
  <c r="L273" i="4"/>
  <c r="L272" i="4"/>
  <c r="P272" i="4" s="1"/>
  <c r="L271" i="4"/>
  <c r="P271" i="4" s="1"/>
  <c r="L270" i="4"/>
  <c r="P270" i="4" s="1"/>
  <c r="L269" i="4"/>
  <c r="L268" i="4"/>
  <c r="L267" i="4"/>
  <c r="P267" i="4" s="1"/>
  <c r="L266" i="4"/>
  <c r="L265" i="4"/>
  <c r="L264" i="4"/>
  <c r="P264" i="4" s="1"/>
  <c r="L263" i="4"/>
  <c r="P263" i="4" s="1"/>
  <c r="L262" i="4"/>
  <c r="L261" i="4"/>
  <c r="L260" i="4"/>
  <c r="P260" i="4" s="1"/>
  <c r="L259" i="4"/>
  <c r="P259" i="4" s="1"/>
  <c r="L258" i="4"/>
  <c r="P258" i="4"/>
  <c r="L257" i="4"/>
  <c r="L256" i="4"/>
  <c r="P256" i="4" s="1"/>
  <c r="L250" i="4"/>
  <c r="L249" i="4"/>
  <c r="L248" i="4"/>
  <c r="L247" i="4"/>
  <c r="P247" i="4"/>
  <c r="L215" i="4"/>
  <c r="P215" i="4"/>
  <c r="L214" i="4"/>
  <c r="P214" i="4" s="1"/>
  <c r="L213" i="4"/>
  <c r="L212" i="4"/>
  <c r="P212" i="4" s="1"/>
  <c r="L198" i="4"/>
  <c r="P198" i="4" s="1"/>
  <c r="L197" i="4"/>
  <c r="P197" i="4"/>
  <c r="L196" i="4"/>
  <c r="L195" i="4"/>
  <c r="L174" i="4"/>
  <c r="L173" i="4"/>
  <c r="P173" i="4" s="1"/>
  <c r="L172" i="4"/>
  <c r="L171" i="4"/>
  <c r="P171" i="4"/>
  <c r="L152" i="4"/>
  <c r="P152" i="4" s="1"/>
  <c r="L151" i="4"/>
  <c r="P151" i="4" s="1"/>
  <c r="L150" i="4"/>
  <c r="L149" i="4"/>
  <c r="P149" i="4" s="1"/>
  <c r="L143" i="4"/>
  <c r="P143" i="4" s="1"/>
  <c r="L142" i="4"/>
  <c r="P142" i="4" s="1"/>
  <c r="L141" i="4"/>
  <c r="L140" i="4"/>
  <c r="L120" i="4"/>
  <c r="P120" i="4"/>
  <c r="L119" i="4"/>
  <c r="P119" i="4"/>
  <c r="L118" i="4"/>
  <c r="L117" i="4"/>
  <c r="P117" i="4" s="1"/>
  <c r="L77" i="4"/>
  <c r="L76" i="4"/>
  <c r="L81" i="4"/>
  <c r="L80" i="4"/>
  <c r="P80" i="4"/>
  <c r="L79" i="4"/>
  <c r="P79" i="4"/>
  <c r="L78" i="4"/>
  <c r="L70" i="4"/>
  <c r="L69" i="4"/>
  <c r="L68" i="4"/>
  <c r="L67" i="4"/>
  <c r="L66" i="4"/>
  <c r="L65" i="4"/>
  <c r="L64" i="4"/>
  <c r="L63" i="4"/>
  <c r="L62" i="4"/>
  <c r="L61" i="4"/>
  <c r="L60" i="4"/>
  <c r="L59" i="4"/>
  <c r="L58" i="4"/>
  <c r="L57" i="4"/>
  <c r="L56" i="4"/>
  <c r="L55" i="4"/>
  <c r="L54" i="4"/>
  <c r="L53" i="4"/>
  <c r="L52" i="4"/>
  <c r="L51" i="4"/>
  <c r="L50" i="4"/>
  <c r="L49" i="4"/>
  <c r="L48" i="4"/>
  <c r="L47" i="4"/>
  <c r="L46" i="4"/>
  <c r="L43" i="4"/>
  <c r="L42" i="4"/>
  <c r="L41" i="4"/>
  <c r="L40" i="4"/>
  <c r="L39" i="4"/>
  <c r="L38" i="4"/>
  <c r="L37" i="4"/>
  <c r="L36" i="4"/>
  <c r="L35" i="4"/>
  <c r="L34" i="4"/>
  <c r="L33" i="4"/>
  <c r="L32" i="4"/>
  <c r="L31" i="4"/>
  <c r="P262" i="4" l="1"/>
  <c r="P208" i="4"/>
  <c r="P207" i="4"/>
  <c r="P268" i="4"/>
  <c r="P205" i="4"/>
  <c r="P204" i="4"/>
  <c r="P140" i="4"/>
  <c r="P174" i="4"/>
  <c r="P249" i="4"/>
  <c r="P78" i="4"/>
  <c r="P195" i="4"/>
  <c r="P250" i="4"/>
  <c r="P266" i="4"/>
  <c r="P31" i="4"/>
  <c r="P65" i="4"/>
  <c r="P108" i="4"/>
  <c r="P40" i="4"/>
  <c r="P58" i="4"/>
  <c r="P115" i="4"/>
  <c r="P91" i="4"/>
  <c r="P116" i="4"/>
  <c r="P32" i="4"/>
  <c r="P50" i="4"/>
  <c r="P66" i="4"/>
  <c r="P107" i="4"/>
  <c r="P99" i="4"/>
  <c r="P206" i="4"/>
  <c r="P39" i="4"/>
  <c r="P49" i="4"/>
  <c r="P57" i="4"/>
  <c r="P100" i="4"/>
  <c r="P92" i="4"/>
  <c r="P135" i="4"/>
  <c r="P126" i="4"/>
  <c r="P190" i="4"/>
  <c r="P182" i="4"/>
  <c r="P134" i="4"/>
  <c r="P125" i="4"/>
  <c r="P169" i="4"/>
  <c r="P23" i="4"/>
  <c r="H27" i="4"/>
  <c r="P244" i="4"/>
  <c r="P187" i="4"/>
  <c r="P104" i="4"/>
  <c r="P166" i="4"/>
  <c r="P53" i="4"/>
  <c r="P69" i="4"/>
  <c r="P96" i="4"/>
  <c r="P139" i="4"/>
  <c r="P37" i="4"/>
  <c r="P55" i="4"/>
  <c r="P110" i="4"/>
  <c r="P102" i="4"/>
  <c r="P94" i="4"/>
  <c r="P137" i="4"/>
  <c r="P128" i="4"/>
  <c r="P164" i="4"/>
  <c r="P192" i="4"/>
  <c r="P184" i="4"/>
  <c r="P242" i="4"/>
  <c r="P35" i="4"/>
  <c r="P112" i="4"/>
  <c r="P47" i="4"/>
  <c r="P63" i="4"/>
  <c r="P38" i="4"/>
  <c r="P48" i="4"/>
  <c r="P56" i="4"/>
  <c r="P64" i="4"/>
  <c r="P109" i="4"/>
  <c r="P101" i="4"/>
  <c r="P93" i="4"/>
  <c r="P136" i="4"/>
  <c r="P127" i="4"/>
  <c r="P163" i="4"/>
  <c r="P43" i="4"/>
  <c r="P61" i="4"/>
  <c r="P88" i="4"/>
  <c r="P131" i="4"/>
  <c r="P159" i="4"/>
  <c r="P170" i="4"/>
  <c r="P162" i="4"/>
  <c r="P33" i="4"/>
  <c r="P41" i="4"/>
  <c r="P51" i="4"/>
  <c r="P59" i="4"/>
  <c r="P67" i="4"/>
  <c r="P81" i="4"/>
  <c r="P118" i="4"/>
  <c r="P141" i="4"/>
  <c r="P150" i="4"/>
  <c r="P172" i="4"/>
  <c r="P196" i="4"/>
  <c r="P213" i="4"/>
  <c r="P248" i="4"/>
  <c r="P257" i="4"/>
  <c r="P261" i="4"/>
  <c r="P265" i="4"/>
  <c r="P269" i="4"/>
  <c r="P273" i="4"/>
  <c r="P114" i="4"/>
  <c r="P106" i="4"/>
  <c r="P98" i="4"/>
  <c r="P90" i="4"/>
  <c r="P133" i="4"/>
  <c r="P168" i="4"/>
  <c r="P161" i="4"/>
  <c r="P188" i="4"/>
  <c r="P180" i="4"/>
  <c r="P246" i="4"/>
  <c r="P189" i="4"/>
  <c r="P42" i="4"/>
  <c r="P60" i="4"/>
  <c r="P105" i="4"/>
  <c r="P181" i="4"/>
  <c r="P34" i="4"/>
  <c r="P52" i="4"/>
  <c r="P68" i="4"/>
  <c r="P113" i="4"/>
  <c r="P97" i="4"/>
  <c r="P89" i="4"/>
  <c r="P132" i="4"/>
  <c r="P167" i="4"/>
  <c r="P160" i="4"/>
  <c r="P245" i="4"/>
  <c r="P76" i="4"/>
  <c r="P194" i="4"/>
  <c r="P186" i="4"/>
  <c r="P36" i="4"/>
  <c r="P46" i="4"/>
  <c r="P54" i="4"/>
  <c r="P62" i="4"/>
  <c r="P70" i="4"/>
  <c r="P77" i="4"/>
  <c r="P111" i="4"/>
  <c r="P103" i="4"/>
  <c r="P95" i="4"/>
  <c r="P87" i="4"/>
  <c r="P138" i="4"/>
  <c r="P130" i="4"/>
  <c r="P165" i="4"/>
  <c r="P158" i="4"/>
  <c r="P193" i="4"/>
  <c r="P185" i="4"/>
  <c r="P243" i="4"/>
  <c r="P191" i="4"/>
  <c r="P183" i="4"/>
  <c r="P241" i="4"/>
  <c r="H153" i="4"/>
  <c r="E287" i="4" s="1"/>
  <c r="L153" i="4"/>
  <c r="H287" i="4" s="1"/>
  <c r="L144" i="4"/>
  <c r="H199" i="4"/>
  <c r="H251" i="4"/>
  <c r="L82" i="4"/>
  <c r="L175" i="4"/>
  <c r="H216" i="4"/>
  <c r="L121" i="4"/>
  <c r="L251" i="4"/>
  <c r="H121" i="4"/>
  <c r="H82" i="4"/>
  <c r="H276" i="4"/>
  <c r="L276" i="4"/>
  <c r="H292" i="4" s="1"/>
  <c r="H144" i="4"/>
  <c r="L199" i="4"/>
  <c r="L216" i="4"/>
  <c r="H71" i="4"/>
  <c r="E282" i="4" s="1"/>
  <c r="L71" i="4"/>
  <c r="L26" i="4"/>
  <c r="P26" i="4" s="1"/>
  <c r="L25" i="4"/>
  <c r="P25" i="4" s="1"/>
  <c r="L24" i="4"/>
  <c r="P24" i="4" s="1"/>
  <c r="L22" i="4"/>
  <c r="P22" i="4" s="1"/>
  <c r="L21" i="4"/>
  <c r="P21" i="4" s="1"/>
  <c r="L20" i="4"/>
  <c r="P20" i="4" s="1"/>
  <c r="L19" i="4"/>
  <c r="P19" i="4" s="1"/>
  <c r="L18" i="4"/>
  <c r="P18" i="4" s="1"/>
  <c r="L17" i="4"/>
  <c r="P17" i="4" s="1"/>
  <c r="L16" i="4"/>
  <c r="P16" i="4" s="1"/>
  <c r="L15" i="4"/>
  <c r="P15" i="4" s="1"/>
  <c r="L14" i="4"/>
  <c r="P14" i="4" s="1"/>
  <c r="L13" i="4"/>
  <c r="H282" i="4" l="1"/>
  <c r="N282" i="4" s="1"/>
  <c r="E291" i="4"/>
  <c r="L27" i="4"/>
  <c r="P13" i="4"/>
  <c r="E284" i="4"/>
  <c r="P82" i="4"/>
  <c r="E288" i="4"/>
  <c r="P175" i="4"/>
  <c r="E285" i="4"/>
  <c r="P121" i="4"/>
  <c r="P153" i="4"/>
  <c r="E286" i="4"/>
  <c r="P144" i="4"/>
  <c r="E290" i="4"/>
  <c r="P216" i="4"/>
  <c r="E289" i="4"/>
  <c r="P199" i="4"/>
  <c r="P71" i="4"/>
  <c r="H288" i="4"/>
  <c r="H284" i="4"/>
  <c r="H290" i="4"/>
  <c r="H286" i="4"/>
  <c r="H289" i="4"/>
  <c r="E292" i="4"/>
  <c r="K292" i="4"/>
  <c r="H291" i="4"/>
  <c r="K291" i="4"/>
  <c r="H285" i="4"/>
  <c r="N288" i="4" l="1"/>
  <c r="P251" i="4"/>
  <c r="P276" i="4"/>
  <c r="E295" i="4"/>
  <c r="P27" i="4"/>
  <c r="H295" i="4"/>
  <c r="K295" i="4" l="1"/>
  <c r="N285" i="4"/>
  <c r="N291" i="4"/>
  <c r="N292" i="4"/>
  <c r="N290" i="4"/>
  <c r="N284" i="4"/>
  <c r="N287" i="4"/>
  <c r="N289" i="4"/>
  <c r="N283" i="4"/>
  <c r="N286" i="4"/>
  <c r="D14" i="2" l="1"/>
  <c r="D30" i="2" s="1"/>
  <c r="D13" i="2"/>
  <c r="N295" i="4"/>
  <c r="D15" i="2" l="1"/>
  <c r="D29" i="2"/>
  <c r="F13" i="2"/>
  <c r="F25" i="2"/>
  <c r="D27" i="2"/>
  <c r="D19" i="2"/>
  <c r="F17" i="2"/>
  <c r="F21" i="2"/>
  <c r="D23" i="2"/>
  <c r="K6" i="2"/>
  <c r="H6" i="2"/>
  <c r="K9" i="2" l="1"/>
  <c r="H9" i="2"/>
  <c r="F29" i="2"/>
  <c r="I6" i="2"/>
  <c r="L6" i="2"/>
  <c r="I9" i="2"/>
  <c r="L9" i="2"/>
  <c r="D31" i="2"/>
  <c r="H8" i="2"/>
  <c r="K8" i="2"/>
  <c r="L8" i="2"/>
  <c r="I8" i="2"/>
  <c r="L7" i="2"/>
  <c r="I7" i="2"/>
  <c r="H7" i="2"/>
  <c r="K7" i="2"/>
</calcChain>
</file>

<file path=xl/sharedStrings.xml><?xml version="1.0" encoding="utf-8"?>
<sst xmlns="http://schemas.openxmlformats.org/spreadsheetml/2006/main" count="1879" uniqueCount="247">
  <si>
    <t>Enhet</t>
  </si>
  <si>
    <t>Vägar och planer</t>
  </si>
  <si>
    <t>Dränering</t>
  </si>
  <si>
    <t>Gödselpump</t>
  </si>
  <si>
    <t>Inspektionsbrunn</t>
  </si>
  <si>
    <t>Schakt, matjordsavtagning</t>
  </si>
  <si>
    <t>Borttransport av massor</t>
  </si>
  <si>
    <t>Trädfällning, markberedning</t>
  </si>
  <si>
    <t>m2</t>
  </si>
  <si>
    <t>Arbetskostnad (kr/tim)</t>
  </si>
  <si>
    <t>Installationer</t>
  </si>
  <si>
    <t>Brandlarm</t>
  </si>
  <si>
    <t>Reservelverk</t>
  </si>
  <si>
    <t>Geotextil</t>
  </si>
  <si>
    <t>Foder</t>
  </si>
  <si>
    <t>Fodersilo 2</t>
  </si>
  <si>
    <t>Fodersilo 1</t>
  </si>
  <si>
    <t>Fodersilo 3</t>
  </si>
  <si>
    <t>Grund 2</t>
  </si>
  <si>
    <t>Grund 3</t>
  </si>
  <si>
    <t>Geoteknisk undersökning</t>
  </si>
  <si>
    <t>Rådgivning 1</t>
  </si>
  <si>
    <t>Rådgivning 2</t>
  </si>
  <si>
    <t>Rådgivning 3</t>
  </si>
  <si>
    <t>Tillstånd 1</t>
  </si>
  <si>
    <t>Tillstånd 2</t>
  </si>
  <si>
    <t>Tillstånd 3</t>
  </si>
  <si>
    <t>Rådgivning och tillstånd</t>
  </si>
  <si>
    <t>Körplatta</t>
  </si>
  <si>
    <t>Skyddsstaket med ev. grind</t>
  </si>
  <si>
    <t>Rör, ledningar</t>
  </si>
  <si>
    <t>Komplement fodersilo, skruv m.m.</t>
  </si>
  <si>
    <t>Ventilation, tilluft</t>
  </si>
  <si>
    <t>Bottenplatta</t>
  </si>
  <si>
    <t xml:space="preserve">Tak/täckning </t>
  </si>
  <si>
    <t>Utv. gödselkulvert, -rör</t>
  </si>
  <si>
    <t>Utgödsling gödselkulvert</t>
  </si>
  <si>
    <t>Utgödsling gödselkanaler</t>
  </si>
  <si>
    <t>Kulverttäckning</t>
  </si>
  <si>
    <t>Spaltgolv m. upplag</t>
  </si>
  <si>
    <t>Vaccumutgödsling</t>
  </si>
  <si>
    <t xml:space="preserve">Yttertak </t>
  </si>
  <si>
    <t>Ytterväggskompletteringar</t>
  </si>
  <si>
    <t>Innertakskompletteringar</t>
  </si>
  <si>
    <t>Brandgasventilation</t>
  </si>
  <si>
    <t>Brandtätning av genomförningar och håltagning i byggnadsdelar</t>
  </si>
  <si>
    <t>Snörasskydd, takstegar, säkerhetsanordningar</t>
  </si>
  <si>
    <t>Innerväggar 1</t>
  </si>
  <si>
    <t>Innerväggar 2</t>
  </si>
  <si>
    <t>Innerväggar 3</t>
  </si>
  <si>
    <t>Kompletteringar gödselkanaler och gödselkulvert</t>
  </si>
  <si>
    <t>Fönster 1</t>
  </si>
  <si>
    <t>Fönster 2</t>
  </si>
  <si>
    <t>Fönster 3</t>
  </si>
  <si>
    <t>Dörr/port 2</t>
  </si>
  <si>
    <t>Dörr/port 3</t>
  </si>
  <si>
    <t>Dörr/port 1</t>
  </si>
  <si>
    <t>Genomförningar, håltagning</t>
  </si>
  <si>
    <t>Hydrofor/hydropress</t>
  </si>
  <si>
    <t>Tvättutrustning, ex. robot</t>
  </si>
  <si>
    <t>Sprinkler</t>
  </si>
  <si>
    <t>Fodertråg</t>
  </si>
  <si>
    <t>Fundament till fodersilo</t>
  </si>
  <si>
    <t>Foderautomater</t>
  </si>
  <si>
    <t>Komplettering foderutrustning ex. rör, ledningar, ventiler</t>
  </si>
  <si>
    <t>Annan utgödslingsutrustning ex. truck</t>
  </si>
  <si>
    <t>Komplettering utgödsling</t>
  </si>
  <si>
    <t>Ventilation, frånluft</t>
  </si>
  <si>
    <t>Vattenmätare</t>
  </si>
  <si>
    <t>Blötfoderanläggning</t>
  </si>
  <si>
    <t>Komplettering blötfoderanläggning</t>
  </si>
  <si>
    <t>Torrfoderanläggning</t>
  </si>
  <si>
    <t>Komplettering torrfoderanläggning</t>
  </si>
  <si>
    <t>Värmelampor</t>
  </si>
  <si>
    <t>Ventilation, styrsystem, larm, nödventilation</t>
  </si>
  <si>
    <t>Foderdator</t>
  </si>
  <si>
    <t>Vattennipplar, vattenkoppar</t>
  </si>
  <si>
    <t>Yttertaks- och takfotskompletteringar</t>
  </si>
  <si>
    <t>Yttervägg 1</t>
  </si>
  <si>
    <t>Yttervägg 2</t>
  </si>
  <si>
    <t>Trädfällning, markberedning, matjordsavtagning</t>
  </si>
  <si>
    <t>Schakt</t>
  </si>
  <si>
    <t>Kapillärbrytande skikt, återfyllnad, dräneringsgrus m.m.</t>
  </si>
  <si>
    <t>Dränering, dagvattenledning med brunnar</t>
  </si>
  <si>
    <t>Golv 2</t>
  </si>
  <si>
    <t>Golv 3</t>
  </si>
  <si>
    <t>Yttervägg 3</t>
  </si>
  <si>
    <t>Ytbehandling, beläggning betong</t>
  </si>
  <si>
    <t>Innertak 1</t>
  </si>
  <si>
    <t>Innertak 2</t>
  </si>
  <si>
    <t>Innertak 3</t>
  </si>
  <si>
    <t>Genomförningar och håltagning i byggnadsdelar</t>
  </si>
  <si>
    <t>Utvändiga armaturer</t>
  </si>
  <si>
    <t>Invändiga armaturer</t>
  </si>
  <si>
    <t>Utvändiga vattenledningar</t>
  </si>
  <si>
    <t>Invändiga vattenledningar</t>
  </si>
  <si>
    <t>Brandsläckare, vattenslang på centrumrulle</t>
  </si>
  <si>
    <t>Avloppsanläggning (ev. från personalrum)</t>
  </si>
  <si>
    <t>Invändiga avlopssledningar</t>
  </si>
  <si>
    <t>Utvändiga avloppsledningar</t>
  </si>
  <si>
    <t>Tillskottsvärme inkl. dragning (t.ex. golvvärme, värmepump)</t>
  </si>
  <si>
    <t>Invändig el  (t.ex. skåp, ledning, kraftuttag, uttag)</t>
  </si>
  <si>
    <t>Invändiga golvbrunnar (inkl. ev. vattenlås, oljeavskiljning)</t>
  </si>
  <si>
    <t>Abonnemang, serviser</t>
  </si>
  <si>
    <t>Strömaskin</t>
  </si>
  <si>
    <t>Brunn</t>
  </si>
  <si>
    <t xml:space="preserve">Uppsamlingsränna </t>
  </si>
  <si>
    <t>Tappställen (kv/vv)</t>
  </si>
  <si>
    <t>Elpatron</t>
  </si>
  <si>
    <t>Cirkulationspump</t>
  </si>
  <si>
    <t>Gödselgasventilation</t>
  </si>
  <si>
    <t>Pumpbrunn</t>
  </si>
  <si>
    <t>Övrigt</t>
  </si>
  <si>
    <t>Investeringskostnad</t>
  </si>
  <si>
    <t xml:space="preserve">Grund 1 (t.ex. plint, kantbalk, isolerad/oisolerad) </t>
  </si>
  <si>
    <t>Golv 1 (ex. betongplatta, isolerad/oisolerad)</t>
  </si>
  <si>
    <t xml:space="preserve">Invändiga gödselkanaler </t>
  </si>
  <si>
    <t>Invändig gödselkulvert</t>
  </si>
  <si>
    <t>Takvattenavledning</t>
  </si>
  <si>
    <t>Innerväggskompletteringar</t>
  </si>
  <si>
    <t>Fönsterkompletteringar</t>
  </si>
  <si>
    <t>Dörr/port kompletteringar</t>
  </si>
  <si>
    <t>Utvändig utrustning elanslutning</t>
  </si>
  <si>
    <t>Utvändig el (t.ex. skåp, ledning, uttag)</t>
  </si>
  <si>
    <t>Invändig utrustning elanslutning</t>
  </si>
  <si>
    <t>Handfat, stöveltvätt, utslagsback</t>
  </si>
  <si>
    <t>Inredning 1</t>
  </si>
  <si>
    <t>Inredning 2</t>
  </si>
  <si>
    <t>Inredning 3</t>
  </si>
  <si>
    <t>Inredning komplettering</t>
  </si>
  <si>
    <t>Annan utrustning</t>
  </si>
  <si>
    <t xml:space="preserve">Foderstationer </t>
  </si>
  <si>
    <t>Mjölkautomat</t>
  </si>
  <si>
    <t>Flytgödselbehållare (väggar)</t>
  </si>
  <si>
    <t>Gödselplatta m. stödmur (platta och mur)</t>
  </si>
  <si>
    <t>Lager 1</t>
  </si>
  <si>
    <t>Lager 2</t>
  </si>
  <si>
    <t>Lager 3</t>
  </si>
  <si>
    <t>Vägtrumma, ledningar, rör</t>
  </si>
  <si>
    <t>INSTRUKTIONER</t>
  </si>
  <si>
    <t>KALKYLENS SYFTE</t>
  </si>
  <si>
    <t>KONTAKTUPPGIFTER</t>
  </si>
  <si>
    <t>Vid frågor om mallen kontakta:
Gård &amp; Djurhälsan | 0771-216500 | info@gardochdjurhalsan.se</t>
  </si>
  <si>
    <t>INVESTERINGSKALKYL</t>
  </si>
  <si>
    <t>Enheter</t>
  </si>
  <si>
    <t>m</t>
  </si>
  <si>
    <t>m3</t>
  </si>
  <si>
    <t>st</t>
  </si>
  <si>
    <t>Ja</t>
  </si>
  <si>
    <t>BESKRIVNING</t>
  </si>
  <si>
    <t>Beskrivning</t>
  </si>
  <si>
    <t>j/n</t>
  </si>
  <si>
    <t>Fyll i själv</t>
  </si>
  <si>
    <t>Summa markarbete</t>
  </si>
  <si>
    <t>ARBETSKOSTNAD</t>
  </si>
  <si>
    <t>Summa installationer</t>
  </si>
  <si>
    <t>Summa inredning</t>
  </si>
  <si>
    <t>Summa annan utrustning</t>
  </si>
  <si>
    <t>Summa foder</t>
  </si>
  <si>
    <t>Summa gödselvårdsanläggning</t>
  </si>
  <si>
    <t>Summa vägar och planer</t>
  </si>
  <si>
    <t>Summa rådgivning och tillstånd</t>
  </si>
  <si>
    <t>Summa övrigt</t>
  </si>
  <si>
    <t>SUMMERING KOSTNADER</t>
  </si>
  <si>
    <t>Djurslag</t>
  </si>
  <si>
    <t>slaktgrisar</t>
  </si>
  <si>
    <t>Uppgifter stallar</t>
  </si>
  <si>
    <t>TOTAL KOSTNAD</t>
  </si>
  <si>
    <t>Markarbete inkl. grund för byggnad, gödselvård och foderanläggning</t>
  </si>
  <si>
    <t>MARKARBETE</t>
  </si>
  <si>
    <t>ÖVERBYGGNAD</t>
  </si>
  <si>
    <t>GENOMFÖRNINGAR, HÅLTAGNING</t>
  </si>
  <si>
    <t>INSTALLATIONER</t>
  </si>
  <si>
    <t>INREDNING</t>
  </si>
  <si>
    <t>ANNAN UTRUSTNING</t>
  </si>
  <si>
    <t>FODER</t>
  </si>
  <si>
    <t>GÖDSELVÅRDSANLÄGGNING</t>
  </si>
  <si>
    <t>VÄGAR OCH PLANER</t>
  </si>
  <si>
    <t>RÅDGIVNING OCH TILLSTÅND</t>
  </si>
  <si>
    <t>ÖVRIGT</t>
  </si>
  <si>
    <t>Summa genomförningar, håltagning</t>
  </si>
  <si>
    <t>MATERIALKOSTNAD</t>
  </si>
  <si>
    <t xml:space="preserve">Denna kalkyl består av flera olika flikar. I fliken "Sammanställning" summeras de uppgifter som lagts till i flikarna "Stall 1-3" och/eller "Övriga byggkostnader". Man kan fylla i kostnader i enbart en flik, t.ex. "Stall 1" eller flera flikar "Stall 1" och "Stall 2" om man ska bygga två stallar och vill kostnadsberäkna dem separat. Under fliken "Övriga byggkostnader" kan man kostnadsberäkna sådana investeringar som inte finns med under de övriga flikarna, t.ex. personalutrymmen, solpaneler m.m. </t>
  </si>
  <si>
    <t>I de blå rutorna kan man fylla i egna uppgifter</t>
  </si>
  <si>
    <t xml:space="preserve">TOTALPRIS </t>
  </si>
  <si>
    <t>Summa material (kr)</t>
  </si>
  <si>
    <t>Summa markarbete (kr)</t>
  </si>
  <si>
    <t>Summa arbete (kr)</t>
  </si>
  <si>
    <t>Slaktgrisar</t>
  </si>
  <si>
    <t>Överbyggnad inkl. golv</t>
  </si>
  <si>
    <t>Byggadministration</t>
  </si>
  <si>
    <t>Besiktningar/kontroll</t>
  </si>
  <si>
    <t>Byggmöten</t>
  </si>
  <si>
    <t>Försäkring</t>
  </si>
  <si>
    <t>Arbetsmiljöplan</t>
  </si>
  <si>
    <t>Platsledning</t>
  </si>
  <si>
    <t>Ritningar</t>
  </si>
  <si>
    <t>Övriga handlingar</t>
  </si>
  <si>
    <t>Bas-P</t>
  </si>
  <si>
    <t>Bas-U</t>
  </si>
  <si>
    <t>Byggnadskreditiv</t>
  </si>
  <si>
    <t>Utsättning</t>
  </si>
  <si>
    <t>Kalkyler och beräkningar</t>
  </si>
  <si>
    <t>Värmeåtervinning, ex. kollektorslang</t>
  </si>
  <si>
    <t>Övriga byggkostnader (ex. personalrum, solpaneler, rivning, byggbodar etc.)</t>
  </si>
  <si>
    <t>SUMMA</t>
  </si>
  <si>
    <t>STALL 1</t>
  </si>
  <si>
    <t>STALL 2</t>
  </si>
  <si>
    <t>STALL 3</t>
  </si>
  <si>
    <t>Tillägg schakt (planschakt, djupschakt för plintar, kulvertar)</t>
  </si>
  <si>
    <t>Takstolar, stomme</t>
  </si>
  <si>
    <t>Kvantitet (t.ex. 1000)</t>
  </si>
  <si>
    <t>Inredning 4</t>
  </si>
  <si>
    <t>Inredning 5</t>
  </si>
  <si>
    <t>Takstols- och stomkompletteringar</t>
  </si>
  <si>
    <t>Gödselvårdsanläggning</t>
  </si>
  <si>
    <t xml:space="preserve">Inredning grisavdelning </t>
  </si>
  <si>
    <t>BYGG</t>
  </si>
  <si>
    <t>TYP</t>
  </si>
  <si>
    <t>INV</t>
  </si>
  <si>
    <t>Kostnad med stöd</t>
  </si>
  <si>
    <t>Kostnad utan stöd</t>
  </si>
  <si>
    <t>Byggnadsyta</t>
  </si>
  <si>
    <t>platser</t>
  </si>
  <si>
    <t>Stöd</t>
  </si>
  <si>
    <t>BYGGNAD</t>
  </si>
  <si>
    <r>
      <rPr>
        <sz val="10"/>
        <rFont val="Calibri"/>
        <family val="2"/>
      </rPr>
      <t>Djurtyp</t>
    </r>
    <r>
      <rPr>
        <sz val="10"/>
        <color theme="1" tint="0.34998626667073579"/>
        <rFont val="Calibri"/>
        <family val="2"/>
      </rPr>
      <t xml:space="preserve"> </t>
    </r>
    <r>
      <rPr>
        <sz val="8"/>
        <color theme="1" tint="0.34998626667073579"/>
        <rFont val="Calibri"/>
        <family val="2"/>
      </rPr>
      <t xml:space="preserve">              Välj </t>
    </r>
    <r>
      <rPr>
        <sz val="8"/>
        <color theme="1" tint="0.34998626667073579"/>
        <rFont val="Wingdings 3"/>
        <family val="1"/>
        <charset val="2"/>
      </rPr>
      <t>q</t>
    </r>
  </si>
  <si>
    <t>ÖVRIGA</t>
  </si>
  <si>
    <t>TOTALT</t>
  </si>
  <si>
    <t>Smågris + Suggor</t>
  </si>
  <si>
    <r>
      <t xml:space="preserve">Investeringskostnad
</t>
    </r>
    <r>
      <rPr>
        <sz val="14"/>
        <color theme="1"/>
        <rFont val="Calibri"/>
        <family val="2"/>
        <scheme val="minor"/>
      </rPr>
      <t>per plats</t>
    </r>
  </si>
  <si>
    <r>
      <t xml:space="preserve">Investeringskostnad
</t>
    </r>
    <r>
      <rPr>
        <sz val="14"/>
        <color theme="1"/>
        <rFont val="Calibri"/>
        <family val="2"/>
        <scheme val="minor"/>
      </rPr>
      <t>per m2</t>
    </r>
  </si>
  <si>
    <t>MATERIALKOSTNAD 
(KR)</t>
  </si>
  <si>
    <t>ARBETSKOSTNAD 
(KR)</t>
  </si>
  <si>
    <t>TOTAL PRISKOSTNAD
(kr)</t>
  </si>
  <si>
    <t>TOTAL KOSTNAD
(KR)</t>
  </si>
  <si>
    <t>Summa övriga byggkostnader (kr)</t>
  </si>
  <si>
    <t>Övriga Inventariekostnader (ex. personalrum, solpaneler, rivning, byggbodar etc.)</t>
  </si>
  <si>
    <t>Materialkostnad (kr/enhet)</t>
  </si>
  <si>
    <t>Summa arbetskostnad (kr)</t>
  </si>
  <si>
    <t>Arbetstid 
(tim)</t>
  </si>
  <si>
    <t>Totalpris  
(kr)</t>
  </si>
  <si>
    <t>Summa 
(kr)</t>
  </si>
  <si>
    <t>Etablering</t>
  </si>
  <si>
    <t xml:space="preserve">Denna kalkyl kan användas för att kostnadsberäkna en investering i ett eller flera grisstallar. Den totala byggkostnaden respektive inventariekostnaden, som summeras i fliken "Sammanställning", kan sedan läggas in under "Särkostnader 3" under fliken "Min kalkyl" i  "Kalkyl slaktgrisproduktion" respektive "Kalkyl smågrisproduktion" så att hela verksamheten kan följas upp ekonomiskt.                                                                                                                                               </t>
  </si>
  <si>
    <t>BYGGNADSINVENTARIER</t>
  </si>
  <si>
    <t>Version: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</si>
</sst>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quot;kr&quot;"/>
    <numFmt numFmtId="165" formatCode="#,##0&quot; kr/tim&quot;"/>
    <numFmt numFmtId="166" formatCode="#,##0&quot; Tim&quot;"/>
    <numFmt numFmtId="167" formatCode="#,##0&quot; m2&quot;"/>
    <numFmt numFmtId="168" formatCode="#,##0&quot; kr/m2&quot;"/>
    <numFmt numFmtId="169" formatCode="#,##0&quot; platser&quot;"/>
    <numFmt numFmtId="170" formatCode="#,##0&quot; kr/plats&quot;"/>
  </numFmts>
  <fonts count="40"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6"/>
      <color theme="0"/>
      <name val="Calibri"/>
      <family val="2"/>
      <scheme val="minor"/>
    </font>
    <font>
      <sz val="22"/>
      <color theme="0"/>
      <name val="Calibri"/>
      <family val="2"/>
      <scheme val="minor"/>
    </font>
    <font>
      <sz val="10"/>
      <name val="Calibri"/>
      <family val="2"/>
      <scheme val="minor"/>
    </font>
    <font>
      <b/>
      <sz val="16"/>
      <color theme="0"/>
      <name val="Calibri"/>
      <family val="2"/>
      <scheme val="minor"/>
    </font>
    <font>
      <sz val="10"/>
      <color theme="3" tint="-0.499984740745262"/>
      <name val="Calibri"/>
      <family val="2"/>
      <scheme val="minor"/>
    </font>
    <font>
      <sz val="11"/>
      <name val="Calibri"/>
      <family val="2"/>
      <scheme val="minor"/>
    </font>
    <font>
      <b/>
      <u/>
      <sz val="12"/>
      <name val="Calibri"/>
      <family val="2"/>
      <scheme val="minor"/>
    </font>
    <font>
      <b/>
      <sz val="11"/>
      <color theme="0"/>
      <name val="Calibri Light"/>
      <family val="2"/>
      <scheme val="major"/>
    </font>
    <font>
      <sz val="16"/>
      <color theme="0"/>
      <name val="Calibri Light"/>
      <family val="2"/>
      <scheme val="major"/>
    </font>
    <font>
      <sz val="22"/>
      <color theme="0"/>
      <name val="Calibri Light"/>
      <family val="2"/>
      <scheme val="major"/>
    </font>
    <font>
      <b/>
      <u/>
      <sz val="16"/>
      <color indexed="8"/>
      <name val="Calibri"/>
      <family val="2"/>
    </font>
    <font>
      <sz val="10"/>
      <name val="Calibri"/>
      <family val="2"/>
    </font>
    <font>
      <sz val="10"/>
      <color theme="4" tint="-0.499984740745262"/>
      <name val="Calibri"/>
      <family val="2"/>
    </font>
    <font>
      <sz val="11"/>
      <name val="Calibri"/>
      <family val="2"/>
    </font>
    <font>
      <sz val="8"/>
      <name val="Calibri"/>
      <family val="2"/>
    </font>
    <font>
      <b/>
      <sz val="10"/>
      <name val="Calibri"/>
      <family val="2"/>
    </font>
    <font>
      <sz val="12"/>
      <color theme="1"/>
      <name val="Calibri"/>
      <family val="2"/>
      <scheme val="minor"/>
    </font>
    <font>
      <b/>
      <sz val="11"/>
      <color indexed="8"/>
      <name val="Calibri"/>
      <family val="2"/>
    </font>
    <font>
      <b/>
      <sz val="11"/>
      <name val="Calibri"/>
      <family val="2"/>
    </font>
    <font>
      <b/>
      <sz val="12"/>
      <color theme="1"/>
      <name val="Calibri"/>
      <family val="2"/>
      <scheme val="minor"/>
    </font>
    <font>
      <sz val="11"/>
      <color theme="4" tint="-0.499984740745262"/>
      <name val="Calibri"/>
      <family val="2"/>
    </font>
    <font>
      <b/>
      <sz val="14"/>
      <color theme="1"/>
      <name val="Calibri"/>
      <family val="2"/>
      <scheme val="minor"/>
    </font>
    <font>
      <b/>
      <sz val="16"/>
      <color theme="1"/>
      <name val="Calibri"/>
      <family val="2"/>
      <scheme val="minor"/>
    </font>
    <font>
      <b/>
      <sz val="12"/>
      <color indexed="8"/>
      <name val="Calibri"/>
      <family val="2"/>
    </font>
    <font>
      <b/>
      <sz val="12"/>
      <color theme="0"/>
      <name val="Calibri"/>
      <family val="2"/>
    </font>
    <font>
      <sz val="14"/>
      <color theme="0"/>
      <name val="Calibri"/>
      <family val="2"/>
      <scheme val="minor"/>
    </font>
    <font>
      <b/>
      <sz val="14"/>
      <name val="Calibri"/>
      <family val="2"/>
    </font>
    <font>
      <sz val="14"/>
      <color theme="1"/>
      <name val="Calibri"/>
      <family val="2"/>
      <scheme val="minor"/>
    </font>
    <font>
      <sz val="16"/>
      <color theme="1"/>
      <name val="Calibri"/>
      <family val="2"/>
      <scheme val="minor"/>
    </font>
    <font>
      <b/>
      <sz val="16"/>
      <color theme="0"/>
      <name val="Calibri"/>
      <family val="2"/>
    </font>
    <font>
      <b/>
      <sz val="10"/>
      <color indexed="8"/>
      <name val="Calibri"/>
      <family val="2"/>
    </font>
    <font>
      <sz val="8"/>
      <color theme="1" tint="0.34998626667073579"/>
      <name val="Calibri"/>
      <family val="2"/>
    </font>
    <font>
      <sz val="8"/>
      <color theme="1" tint="0.34998626667073579"/>
      <name val="Wingdings 3"/>
      <family val="1"/>
      <charset val="2"/>
    </font>
    <font>
      <sz val="10"/>
      <color theme="1" tint="0.34998626667073579"/>
      <name val="Calibri"/>
      <family val="2"/>
    </font>
    <font>
      <b/>
      <sz val="2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5D9F1"/>
        <bgColor indexed="64"/>
      </patternFill>
    </fill>
    <fill>
      <patternFill patternType="solid">
        <fgColor theme="1"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59999389629810485"/>
        <bgColor indexed="64"/>
      </patternFill>
    </fill>
  </fills>
  <borders count="22">
    <border>
      <left/>
      <right/>
      <top/>
      <bottom/>
      <diagonal/>
    </border>
    <border>
      <left/>
      <right/>
      <top/>
      <bottom style="thin">
        <color indexed="64"/>
      </bottom>
      <diagonal/>
    </border>
    <border>
      <left/>
      <right/>
      <top style="thin">
        <color theme="3"/>
      </top>
      <bottom style="thin">
        <color theme="3"/>
      </bottom>
      <diagonal/>
    </border>
    <border>
      <left style="medium">
        <color theme="0"/>
      </left>
      <right style="medium">
        <color theme="0"/>
      </right>
      <top style="medium">
        <color theme="0"/>
      </top>
      <bottom style="medium">
        <color theme="0"/>
      </bottom>
      <diagonal/>
    </border>
    <border>
      <left style="medium">
        <color theme="0"/>
      </left>
      <right style="medium">
        <color theme="0"/>
      </right>
      <top style="thin">
        <color theme="0"/>
      </top>
      <bottom style="thick">
        <color theme="0"/>
      </bottom>
      <diagonal/>
    </border>
    <border>
      <left style="medium">
        <color theme="0"/>
      </left>
      <right style="medium">
        <color theme="0"/>
      </right>
      <top/>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right/>
      <top/>
      <bottom style="thick">
        <color theme="0"/>
      </bottom>
      <diagonal/>
    </border>
    <border>
      <left/>
      <right/>
      <top/>
      <bottom style="thin">
        <color theme="3" tint="-0.24994659260841701"/>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double">
        <color auto="1"/>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theme="0"/>
      </left>
      <right style="medium">
        <color theme="0"/>
      </right>
      <top style="thin">
        <color theme="0"/>
      </top>
      <bottom/>
      <diagonal/>
    </border>
    <border>
      <left style="medium">
        <color theme="0"/>
      </left>
      <right style="medium">
        <color theme="0"/>
      </right>
      <top style="medium">
        <color theme="0"/>
      </top>
      <bottom/>
      <diagonal/>
    </border>
    <border>
      <left style="thick">
        <color theme="0"/>
      </left>
      <right/>
      <top/>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style="thick">
        <color theme="0"/>
      </top>
      <bottom/>
      <diagonal/>
    </border>
    <border>
      <left style="thick">
        <color theme="0"/>
      </left>
      <right/>
      <top/>
      <bottom style="thick">
        <color theme="0"/>
      </bottom>
      <diagonal/>
    </border>
    <border>
      <left style="thick">
        <color theme="0"/>
      </left>
      <right style="thick">
        <color theme="0"/>
      </right>
      <top/>
      <bottom/>
      <diagonal/>
    </border>
  </borders>
  <cellStyleXfs count="3">
    <xf numFmtId="0" fontId="0" fillId="0" borderId="0"/>
    <xf numFmtId="0" fontId="4" fillId="0" borderId="0"/>
    <xf numFmtId="0" fontId="4" fillId="0" borderId="0"/>
  </cellStyleXfs>
  <cellXfs count="148">
    <xf numFmtId="0" fontId="0" fillId="0" borderId="0" xfId="0"/>
    <xf numFmtId="0" fontId="2" fillId="2" borderId="1" xfId="1" applyFont="1" applyFill="1" applyBorder="1" applyAlignment="1">
      <alignment vertical="center"/>
    </xf>
    <xf numFmtId="1" fontId="6" fillId="2" borderId="1" xfId="1" applyNumberFormat="1" applyFont="1" applyFill="1" applyBorder="1" applyAlignment="1">
      <alignment vertical="center" shrinkToFit="1"/>
    </xf>
    <xf numFmtId="0" fontId="2" fillId="3" borderId="0" xfId="1" applyFont="1" applyFill="1" applyBorder="1" applyAlignment="1">
      <alignment vertical="center"/>
    </xf>
    <xf numFmtId="1" fontId="5" fillId="3" borderId="0" xfId="1" applyNumberFormat="1" applyFont="1" applyFill="1" applyBorder="1" applyAlignment="1">
      <alignment horizontal="left" vertical="center" indent="15" shrinkToFit="1"/>
    </xf>
    <xf numFmtId="1" fontId="6" fillId="3" borderId="0" xfId="1" applyNumberFormat="1" applyFont="1" applyFill="1" applyBorder="1" applyAlignment="1">
      <alignment vertical="center" shrinkToFit="1"/>
    </xf>
    <xf numFmtId="0" fontId="7" fillId="0" borderId="0" xfId="1" applyFont="1" applyAlignment="1" applyProtection="1">
      <alignment vertical="center"/>
    </xf>
    <xf numFmtId="0" fontId="7" fillId="0" borderId="0" xfId="1" applyFont="1"/>
    <xf numFmtId="0" fontId="7" fillId="0" borderId="2" xfId="1" applyFont="1" applyBorder="1" applyAlignment="1">
      <alignment vertical="top"/>
    </xf>
    <xf numFmtId="0" fontId="7" fillId="0" borderId="2" xfId="1" applyFont="1" applyBorder="1"/>
    <xf numFmtId="0" fontId="7" fillId="0" borderId="0" xfId="1" applyFont="1" applyAlignment="1">
      <alignment vertical="top"/>
    </xf>
    <xf numFmtId="0" fontId="7" fillId="0" borderId="0" xfId="1" applyFont="1" applyFill="1" applyAlignment="1">
      <alignment vertical="center"/>
    </xf>
    <xf numFmtId="0" fontId="7" fillId="0" borderId="0" xfId="1" applyFont="1" applyBorder="1" applyProtection="1"/>
    <xf numFmtId="0" fontId="7" fillId="0" borderId="0" xfId="1" applyFont="1" applyProtection="1"/>
    <xf numFmtId="0" fontId="11" fillId="6" borderId="0" xfId="1" applyFont="1" applyFill="1" applyBorder="1" applyProtection="1"/>
    <xf numFmtId="0" fontId="7" fillId="6" borderId="0" xfId="1" applyFont="1" applyFill="1" applyBorder="1" applyProtection="1"/>
    <xf numFmtId="10" fontId="7" fillId="0" borderId="0" xfId="1" applyNumberFormat="1" applyFont="1" applyBorder="1" applyProtection="1"/>
    <xf numFmtId="0" fontId="12" fillId="2" borderId="1" xfId="0" applyFont="1" applyFill="1" applyBorder="1" applyAlignment="1">
      <alignment vertical="center"/>
    </xf>
    <xf numFmtId="1" fontId="14" fillId="2" borderId="1" xfId="0" applyNumberFormat="1" applyFont="1" applyFill="1" applyBorder="1" applyAlignment="1">
      <alignment vertical="center" shrinkToFit="1"/>
    </xf>
    <xf numFmtId="0" fontId="0" fillId="0" borderId="0" xfId="0" applyProtection="1"/>
    <xf numFmtId="3" fontId="17" fillId="7" borderId="4" xfId="0" applyNumberFormat="1" applyFont="1" applyFill="1" applyBorder="1" applyAlignment="1" applyProtection="1">
      <alignment horizontal="center" vertical="center"/>
      <protection locked="0"/>
    </xf>
    <xf numFmtId="0" fontId="1" fillId="0" borderId="0" xfId="0" applyFont="1" applyAlignment="1"/>
    <xf numFmtId="0" fontId="0" fillId="0" borderId="0" xfId="0" applyAlignment="1" applyProtection="1">
      <alignment vertical="center"/>
    </xf>
    <xf numFmtId="0" fontId="1" fillId="0" borderId="0" xfId="0" applyFont="1" applyAlignment="1">
      <alignment vertical="center"/>
    </xf>
    <xf numFmtId="0" fontId="15" fillId="0" borderId="0" xfId="0" applyFont="1" applyBorder="1" applyAlignment="1" applyProtection="1">
      <alignment vertical="center"/>
    </xf>
    <xf numFmtId="0" fontId="0" fillId="0" borderId="0" xfId="0" applyFont="1" applyAlignment="1">
      <alignment vertical="center"/>
    </xf>
    <xf numFmtId="0" fontId="0" fillId="0" borderId="0" xfId="0" applyAlignment="1">
      <alignment vertical="center"/>
    </xf>
    <xf numFmtId="1" fontId="13" fillId="2" borderId="1" xfId="0" applyNumberFormat="1" applyFont="1" applyFill="1" applyBorder="1" applyAlignment="1">
      <alignment horizontal="left" vertical="center" shrinkToFit="1"/>
    </xf>
    <xf numFmtId="164" fontId="17" fillId="7" borderId="4" xfId="0" applyNumberFormat="1" applyFont="1" applyFill="1" applyBorder="1" applyAlignment="1" applyProtection="1">
      <alignment horizontal="center" vertical="center"/>
      <protection locked="0"/>
    </xf>
    <xf numFmtId="164" fontId="16" fillId="6" borderId="3" xfId="0" applyNumberFormat="1" applyFont="1" applyFill="1" applyBorder="1" applyAlignment="1" applyProtection="1">
      <alignment horizontal="center" vertical="center"/>
    </xf>
    <xf numFmtId="165" fontId="17" fillId="7" borderId="4" xfId="0" applyNumberFormat="1" applyFont="1" applyFill="1" applyBorder="1" applyAlignment="1" applyProtection="1">
      <alignment horizontal="center" vertical="center"/>
      <protection locked="0"/>
    </xf>
    <xf numFmtId="166" fontId="17" fillId="7" borderId="4" xfId="0" applyNumberFormat="1" applyFont="1" applyFill="1" applyBorder="1" applyAlignment="1" applyProtection="1">
      <alignment horizontal="center" vertical="center"/>
      <protection locked="0"/>
    </xf>
    <xf numFmtId="0" fontId="0" fillId="0" borderId="0" xfId="0" applyFill="1" applyAlignment="1" applyProtection="1">
      <alignment vertical="center"/>
    </xf>
    <xf numFmtId="0" fontId="5" fillId="0" borderId="0" xfId="0" applyFont="1" applyFill="1" applyAlignment="1" applyProtection="1">
      <alignment horizontal="center" vertical="center"/>
    </xf>
    <xf numFmtId="0" fontId="0" fillId="0" borderId="0" xfId="0" applyFill="1" applyAlignment="1" applyProtection="1">
      <alignment horizontal="center" vertical="center"/>
    </xf>
    <xf numFmtId="0" fontId="1" fillId="0" borderId="0" xfId="0" applyFont="1" applyFill="1" applyAlignment="1"/>
    <xf numFmtId="3" fontId="20" fillId="0" borderId="0" xfId="0" applyNumberFormat="1" applyFont="1" applyFill="1" applyBorder="1" applyAlignment="1" applyProtection="1">
      <alignment horizontal="center" wrapText="1"/>
    </xf>
    <xf numFmtId="0" fontId="1" fillId="0" borderId="0" xfId="0" applyFont="1" applyFill="1" applyAlignment="1">
      <alignment vertical="center"/>
    </xf>
    <xf numFmtId="0" fontId="24" fillId="0" borderId="0" xfId="0" applyFont="1" applyAlignment="1">
      <alignment vertical="center"/>
    </xf>
    <xf numFmtId="165" fontId="25" fillId="7" borderId="4" xfId="0" applyNumberFormat="1" applyFont="1" applyFill="1" applyBorder="1" applyAlignment="1" applyProtection="1">
      <alignment horizontal="left" vertical="center"/>
      <protection locked="0"/>
    </xf>
    <xf numFmtId="0" fontId="26" fillId="0" borderId="0" xfId="0" applyFont="1" applyAlignment="1">
      <alignment vertical="center"/>
    </xf>
    <xf numFmtId="0" fontId="26" fillId="0" borderId="9" xfId="0" applyFont="1" applyBorder="1" applyAlignment="1">
      <alignment vertical="center"/>
    </xf>
    <xf numFmtId="0" fontId="1" fillId="0" borderId="9" xfId="0" applyFont="1" applyBorder="1" applyAlignment="1">
      <alignment vertical="center"/>
    </xf>
    <xf numFmtId="0" fontId="0" fillId="0" borderId="0" xfId="0" applyFont="1" applyAlignment="1" applyProtection="1">
      <alignment vertical="center"/>
    </xf>
    <xf numFmtId="0" fontId="3" fillId="0" borderId="0" xfId="0" applyFont="1" applyFill="1" applyAlignment="1" applyProtection="1">
      <alignment horizontal="center" vertical="center"/>
    </xf>
    <xf numFmtId="3" fontId="23" fillId="0" borderId="0" xfId="0" applyNumberFormat="1" applyFont="1" applyFill="1" applyBorder="1" applyAlignment="1" applyProtection="1">
      <alignment horizontal="left" wrapText="1"/>
    </xf>
    <xf numFmtId="0" fontId="22" fillId="10" borderId="10" xfId="2" applyFont="1" applyFill="1" applyBorder="1" applyAlignment="1" applyProtection="1">
      <alignment horizontal="left" vertical="center" indent="1"/>
    </xf>
    <xf numFmtId="0" fontId="22" fillId="10" borderId="11" xfId="2" applyFont="1" applyFill="1" applyBorder="1" applyAlignment="1" applyProtection="1">
      <alignment horizontal="left" vertical="center" indent="1"/>
    </xf>
    <xf numFmtId="0" fontId="28" fillId="10" borderId="10" xfId="2" applyFont="1" applyFill="1" applyBorder="1" applyAlignment="1" applyProtection="1">
      <alignment horizontal="left" vertical="center" indent="1"/>
    </xf>
    <xf numFmtId="0" fontId="21" fillId="0" borderId="0" xfId="0" applyFont="1" applyAlignment="1">
      <alignment vertical="center"/>
    </xf>
    <xf numFmtId="0" fontId="27" fillId="0" borderId="9" xfId="0" applyFont="1" applyBorder="1" applyAlignment="1">
      <alignment vertical="center"/>
    </xf>
    <xf numFmtId="0" fontId="21" fillId="0" borderId="7" xfId="0" applyFont="1" applyBorder="1" applyAlignment="1">
      <alignment vertical="center"/>
    </xf>
    <xf numFmtId="0" fontId="21" fillId="0" borderId="12" xfId="0" applyFont="1" applyBorder="1" applyAlignment="1">
      <alignment vertical="center"/>
    </xf>
    <xf numFmtId="3" fontId="16" fillId="7" borderId="7" xfId="2" applyNumberFormat="1" applyFont="1" applyFill="1" applyBorder="1" applyAlignment="1" applyProtection="1">
      <alignment horizontal="center" vertical="center"/>
      <protection locked="0"/>
    </xf>
    <xf numFmtId="0" fontId="16" fillId="0" borderId="0" xfId="2" applyFont="1" applyAlignment="1" applyProtection="1"/>
    <xf numFmtId="0" fontId="16" fillId="0" borderId="8" xfId="2" applyFont="1" applyBorder="1" applyAlignment="1" applyProtection="1">
      <alignment horizontal="center"/>
    </xf>
    <xf numFmtId="0" fontId="27" fillId="0" borderId="1" xfId="0" applyFont="1" applyBorder="1" applyAlignment="1">
      <alignment vertical="center"/>
    </xf>
    <xf numFmtId="3" fontId="17" fillId="7" borderId="13" xfId="0" applyNumberFormat="1" applyFont="1" applyFill="1" applyBorder="1" applyAlignment="1" applyProtection="1">
      <alignment horizontal="center" vertical="center"/>
      <protection locked="0"/>
    </xf>
    <xf numFmtId="164" fontId="17" fillId="7" borderId="14" xfId="0" applyNumberFormat="1" applyFont="1" applyFill="1" applyBorder="1" applyAlignment="1" applyProtection="1">
      <alignment horizontal="center" vertical="center"/>
      <protection locked="0"/>
    </xf>
    <xf numFmtId="164" fontId="17" fillId="7" borderId="7" xfId="0" applyNumberFormat="1" applyFont="1" applyFill="1" applyBorder="1" applyAlignment="1" applyProtection="1">
      <alignment horizontal="center" vertical="center"/>
      <protection locked="0"/>
    </xf>
    <xf numFmtId="0" fontId="21" fillId="0" borderId="0" xfId="0" applyFont="1" applyAlignment="1">
      <alignment horizontal="center" vertical="center"/>
    </xf>
    <xf numFmtId="165" fontId="25" fillId="7" borderId="14" xfId="0" applyNumberFormat="1" applyFont="1" applyFill="1" applyBorder="1" applyAlignment="1" applyProtection="1">
      <alignment horizontal="left" vertical="center"/>
      <protection locked="0"/>
    </xf>
    <xf numFmtId="3" fontId="17" fillId="7" borderId="14" xfId="0" applyNumberFormat="1" applyFont="1" applyFill="1" applyBorder="1" applyAlignment="1" applyProtection="1">
      <alignment horizontal="center" vertical="center"/>
      <protection locked="0"/>
    </xf>
    <xf numFmtId="164" fontId="16" fillId="6" borderId="15" xfId="0" applyNumberFormat="1" applyFont="1" applyFill="1" applyBorder="1" applyAlignment="1" applyProtection="1">
      <alignment horizontal="center" vertical="center"/>
    </xf>
    <xf numFmtId="165" fontId="17" fillId="7" borderId="14" xfId="0" applyNumberFormat="1" applyFont="1" applyFill="1" applyBorder="1" applyAlignment="1" applyProtection="1">
      <alignment horizontal="center" vertical="center"/>
      <protection locked="0"/>
    </xf>
    <xf numFmtId="166" fontId="17" fillId="7" borderId="14" xfId="0" applyNumberFormat="1" applyFont="1" applyFill="1" applyBorder="1" applyAlignment="1" applyProtection="1">
      <alignment horizontal="center" vertical="center"/>
      <protection locked="0"/>
    </xf>
    <xf numFmtId="0" fontId="22" fillId="10" borderId="6" xfId="2" applyFont="1" applyFill="1" applyBorder="1" applyAlignment="1" applyProtection="1">
      <alignment horizontal="left" vertical="center" indent="1"/>
    </xf>
    <xf numFmtId="164" fontId="22" fillId="10" borderId="7" xfId="2" applyNumberFormat="1" applyFont="1" applyFill="1" applyBorder="1" applyAlignment="1" applyProtection="1">
      <alignment horizontal="center" vertical="center"/>
    </xf>
    <xf numFmtId="3" fontId="20" fillId="9" borderId="5" xfId="0" applyNumberFormat="1" applyFont="1" applyFill="1" applyBorder="1" applyAlignment="1" applyProtection="1">
      <alignment horizontal="center" vertical="center" wrapText="1"/>
    </xf>
    <xf numFmtId="3" fontId="23" fillId="9" borderId="5" xfId="0" applyNumberFormat="1" applyFont="1" applyFill="1" applyBorder="1" applyAlignment="1" applyProtection="1">
      <alignment horizontal="left" vertical="center" wrapText="1"/>
    </xf>
    <xf numFmtId="0" fontId="1" fillId="0" borderId="7" xfId="0" applyFont="1" applyBorder="1" applyAlignment="1">
      <alignment vertical="center"/>
    </xf>
    <xf numFmtId="0" fontId="0" fillId="0" borderId="7" xfId="0" applyBorder="1" applyAlignment="1">
      <alignment vertical="center"/>
    </xf>
    <xf numFmtId="0" fontId="0" fillId="0" borderId="7" xfId="0" applyFont="1" applyBorder="1" applyAlignment="1">
      <alignment vertical="center"/>
    </xf>
    <xf numFmtId="0" fontId="30" fillId="4" borderId="7" xfId="0" applyFont="1" applyFill="1" applyBorder="1" applyAlignment="1" applyProtection="1">
      <alignment horizontal="center" vertical="center"/>
    </xf>
    <xf numFmtId="0" fontId="21" fillId="0" borderId="12" xfId="0" applyFont="1" applyBorder="1" applyAlignment="1">
      <alignment horizontal="center" vertical="center"/>
    </xf>
    <xf numFmtId="0" fontId="1" fillId="0" borderId="1" xfId="0" applyFont="1" applyBorder="1" applyAlignment="1">
      <alignment vertical="center"/>
    </xf>
    <xf numFmtId="0" fontId="32" fillId="0" borderId="0" xfId="0" applyFont="1" applyAlignment="1">
      <alignment vertical="center"/>
    </xf>
    <xf numFmtId="0" fontId="33" fillId="0" borderId="0" xfId="0" applyFont="1" applyAlignment="1">
      <alignment vertical="center"/>
    </xf>
    <xf numFmtId="164" fontId="29" fillId="4" borderId="7" xfId="2" applyNumberFormat="1" applyFont="1" applyFill="1" applyBorder="1" applyAlignment="1" applyProtection="1">
      <alignment horizontal="center" vertical="center"/>
    </xf>
    <xf numFmtId="0" fontId="34" fillId="8" borderId="7" xfId="2" applyFont="1" applyFill="1" applyBorder="1" applyAlignment="1" applyProtection="1">
      <alignment horizontal="left" vertical="center" indent="1"/>
    </xf>
    <xf numFmtId="0" fontId="33" fillId="0" borderId="6" xfId="0" applyFont="1" applyBorder="1" applyAlignment="1">
      <alignment vertical="center"/>
    </xf>
    <xf numFmtId="0" fontId="34" fillId="8" borderId="10" xfId="2" applyFont="1" applyFill="1" applyBorder="1" applyAlignment="1" applyProtection="1">
      <alignment horizontal="left" vertical="center" indent="1"/>
    </xf>
    <xf numFmtId="0" fontId="19" fillId="12" borderId="3" xfId="0" applyNumberFormat="1" applyFont="1" applyFill="1" applyBorder="1" applyAlignment="1" applyProtection="1">
      <alignment horizontal="center" vertical="center"/>
    </xf>
    <xf numFmtId="167" fontId="16" fillId="7" borderId="10" xfId="2" applyNumberFormat="1" applyFont="1" applyFill="1" applyBorder="1" applyAlignment="1" applyProtection="1">
      <alignment horizontal="center" vertical="center"/>
      <protection locked="0"/>
    </xf>
    <xf numFmtId="0" fontId="16" fillId="0" borderId="1" xfId="2" applyFont="1" applyBorder="1" applyAlignment="1" applyProtection="1">
      <alignment horizontal="center"/>
    </xf>
    <xf numFmtId="0" fontId="7" fillId="0" borderId="0" xfId="1" applyFont="1" applyFill="1" applyProtection="1"/>
    <xf numFmtId="0" fontId="35" fillId="10" borderId="10" xfId="2" applyFont="1" applyFill="1" applyBorder="1" applyAlignment="1" applyProtection="1">
      <alignment horizontal="center" vertical="center"/>
    </xf>
    <xf numFmtId="0" fontId="26" fillId="0" borderId="0" xfId="0" applyFont="1" applyAlignment="1">
      <alignment horizontal="center" vertical="center"/>
    </xf>
    <xf numFmtId="0" fontId="0" fillId="0" borderId="1" xfId="0" applyBorder="1" applyAlignment="1">
      <alignment vertical="center"/>
    </xf>
    <xf numFmtId="164" fontId="0" fillId="6" borderId="7" xfId="0" applyNumberFormat="1" applyFont="1" applyFill="1" applyBorder="1" applyAlignment="1">
      <alignment horizontal="center" vertical="center"/>
    </xf>
    <xf numFmtId="0" fontId="36" fillId="0" borderId="8" xfId="2" applyFont="1" applyBorder="1" applyAlignment="1" applyProtection="1">
      <alignment horizontal="left"/>
    </xf>
    <xf numFmtId="169" fontId="16" fillId="7" borderId="7" xfId="2" applyNumberFormat="1" applyFont="1" applyFill="1" applyBorder="1" applyAlignment="1" applyProtection="1">
      <alignment horizontal="center" vertical="center"/>
      <protection locked="0"/>
    </xf>
    <xf numFmtId="0" fontId="16" fillId="6" borderId="7" xfId="2" applyFont="1" applyFill="1" applyBorder="1" applyAlignment="1" applyProtection="1">
      <alignment horizontal="left" vertical="center" indent="1"/>
    </xf>
    <xf numFmtId="0" fontId="18" fillId="6" borderId="11" xfId="2" applyFont="1" applyFill="1" applyBorder="1" applyAlignment="1" applyProtection="1">
      <alignment vertical="center"/>
    </xf>
    <xf numFmtId="164" fontId="1" fillId="11" borderId="7" xfId="0" applyNumberFormat="1" applyFont="1" applyFill="1" applyBorder="1" applyAlignment="1">
      <alignment horizontal="center" vertical="center"/>
    </xf>
    <xf numFmtId="0" fontId="23" fillId="11" borderId="7" xfId="2" applyFont="1" applyFill="1" applyBorder="1" applyAlignment="1" applyProtection="1">
      <alignment horizontal="left" vertical="center"/>
    </xf>
    <xf numFmtId="164" fontId="1" fillId="6" borderId="7" xfId="0" applyNumberFormat="1" applyFont="1" applyFill="1" applyBorder="1" applyAlignment="1">
      <alignment horizontal="center" vertical="center"/>
    </xf>
    <xf numFmtId="0" fontId="1" fillId="0" borderId="0" xfId="0" applyFont="1" applyAlignment="1">
      <alignment horizontal="left" vertical="center" indent="1"/>
    </xf>
    <xf numFmtId="170" fontId="20" fillId="10" borderId="7" xfId="2" applyNumberFormat="1" applyFont="1" applyFill="1" applyBorder="1" applyAlignment="1" applyProtection="1">
      <alignment horizontal="center" vertical="center"/>
    </xf>
    <xf numFmtId="170" fontId="20" fillId="11" borderId="7" xfId="2" applyNumberFormat="1" applyFont="1" applyFill="1" applyBorder="1" applyAlignment="1" applyProtection="1">
      <alignment horizontal="center" vertical="center"/>
    </xf>
    <xf numFmtId="168" fontId="20" fillId="11" borderId="7" xfId="2" applyNumberFormat="1" applyFont="1" applyFill="1" applyBorder="1" applyAlignment="1" applyProtection="1">
      <alignment horizontal="center" vertical="center"/>
    </xf>
    <xf numFmtId="0" fontId="23" fillId="11" borderId="11" xfId="2" applyFont="1" applyFill="1" applyBorder="1" applyAlignment="1" applyProtection="1">
      <alignment vertical="center"/>
    </xf>
    <xf numFmtId="169" fontId="20" fillId="11" borderId="7" xfId="2" applyNumberFormat="1" applyFont="1" applyFill="1" applyBorder="1" applyAlignment="1" applyProtection="1">
      <alignment horizontal="center" vertical="center"/>
    </xf>
    <xf numFmtId="0" fontId="20" fillId="11" borderId="7" xfId="2" applyFont="1" applyFill="1" applyBorder="1" applyAlignment="1" applyProtection="1">
      <alignment horizontal="center" vertical="center"/>
    </xf>
    <xf numFmtId="167" fontId="20" fillId="11" borderId="10" xfId="2" applyNumberFormat="1" applyFont="1" applyFill="1" applyBorder="1" applyAlignment="1" applyProtection="1">
      <alignment horizontal="center" vertical="center"/>
    </xf>
    <xf numFmtId="168" fontId="20" fillId="10" borderId="7" xfId="2" applyNumberFormat="1" applyFont="1" applyFill="1" applyBorder="1" applyAlignment="1" applyProtection="1">
      <alignment horizontal="center" vertical="center"/>
    </xf>
    <xf numFmtId="0" fontId="39" fillId="0" borderId="9" xfId="0" applyFont="1" applyBorder="1" applyAlignment="1">
      <alignment vertical="center"/>
    </xf>
    <xf numFmtId="0" fontId="23" fillId="6" borderId="10" xfId="2" applyFont="1" applyFill="1" applyBorder="1" applyAlignment="1" applyProtection="1">
      <alignment horizontal="left" vertical="center" indent="1"/>
    </xf>
    <xf numFmtId="0" fontId="23" fillId="11" borderId="10" xfId="2" applyFont="1" applyFill="1" applyBorder="1" applyAlignment="1" applyProtection="1">
      <alignment horizontal="left" vertical="center" indent="1"/>
    </xf>
    <xf numFmtId="0" fontId="9" fillId="5" borderId="0" xfId="1" applyFont="1" applyFill="1" applyBorder="1" applyAlignment="1" applyProtection="1">
      <alignment horizontal="center" vertical="center"/>
    </xf>
    <xf numFmtId="0" fontId="7" fillId="6" borderId="0" xfId="1" applyFont="1" applyFill="1" applyBorder="1" applyAlignment="1" applyProtection="1">
      <alignment horizontal="center" vertical="center" wrapText="1"/>
    </xf>
    <xf numFmtId="0" fontId="7" fillId="6" borderId="0" xfId="1" applyFont="1" applyFill="1" applyBorder="1" applyAlignment="1" applyProtection="1">
      <alignment horizontal="center" vertical="center"/>
    </xf>
    <xf numFmtId="1" fontId="5" fillId="2" borderId="1" xfId="1" applyNumberFormat="1" applyFont="1" applyFill="1" applyBorder="1" applyAlignment="1">
      <alignment horizontal="left" vertical="center" indent="15" shrinkToFit="1"/>
    </xf>
    <xf numFmtId="0" fontId="8" fillId="4" borderId="0" xfId="1" applyFont="1" applyFill="1" applyBorder="1" applyAlignment="1" applyProtection="1">
      <alignment horizontal="center" vertical="center"/>
    </xf>
    <xf numFmtId="0" fontId="10" fillId="6" borderId="0" xfId="1" applyFont="1" applyFill="1" applyBorder="1" applyAlignment="1" applyProtection="1">
      <alignment horizontal="left" vertical="center" wrapText="1"/>
    </xf>
    <xf numFmtId="0" fontId="23" fillId="11" borderId="17" xfId="2" applyFont="1" applyFill="1" applyBorder="1" applyAlignment="1" applyProtection="1">
      <alignment horizontal="left" vertical="center" indent="1"/>
    </xf>
    <xf numFmtId="0" fontId="23" fillId="11" borderId="21" xfId="2" applyFont="1" applyFill="1" applyBorder="1" applyAlignment="1" applyProtection="1">
      <alignment horizontal="left" vertical="center" indent="1"/>
    </xf>
    <xf numFmtId="0" fontId="23" fillId="11" borderId="18" xfId="2" applyFont="1" applyFill="1" applyBorder="1" applyAlignment="1" applyProtection="1">
      <alignment horizontal="left" vertical="center" indent="1"/>
    </xf>
    <xf numFmtId="164" fontId="1" fillId="11" borderId="19" xfId="0" applyNumberFormat="1" applyFont="1" applyFill="1" applyBorder="1" applyAlignment="1">
      <alignment horizontal="center" vertical="center"/>
    </xf>
    <xf numFmtId="164" fontId="1" fillId="11" borderId="16" xfId="0" applyNumberFormat="1" applyFont="1" applyFill="1" applyBorder="1" applyAlignment="1">
      <alignment horizontal="center" vertical="center"/>
    </xf>
    <xf numFmtId="164" fontId="1" fillId="11" borderId="20" xfId="0" applyNumberFormat="1" applyFont="1" applyFill="1" applyBorder="1" applyAlignment="1">
      <alignment horizontal="center" vertical="center"/>
    </xf>
    <xf numFmtId="164" fontId="1" fillId="11" borderId="17" xfId="0" applyNumberFormat="1" applyFont="1" applyFill="1" applyBorder="1" applyAlignment="1">
      <alignment horizontal="center" vertical="center"/>
    </xf>
    <xf numFmtId="164" fontId="1" fillId="11" borderId="21" xfId="0" applyNumberFormat="1" applyFont="1" applyFill="1" applyBorder="1" applyAlignment="1">
      <alignment horizontal="center" vertical="center"/>
    </xf>
    <xf numFmtId="164" fontId="1" fillId="11" borderId="18" xfId="0" applyNumberFormat="1" applyFont="1" applyFill="1" applyBorder="1" applyAlignment="1">
      <alignment horizontal="center" vertical="center"/>
    </xf>
    <xf numFmtId="0" fontId="23" fillId="6" borderId="17" xfId="2" applyFont="1" applyFill="1" applyBorder="1" applyAlignment="1" applyProtection="1">
      <alignment horizontal="left" vertical="center" indent="1"/>
    </xf>
    <xf numFmtId="0" fontId="23" fillId="6" borderId="21" xfId="2" applyFont="1" applyFill="1" applyBorder="1" applyAlignment="1" applyProtection="1">
      <alignment horizontal="left" vertical="center" indent="1"/>
    </xf>
    <xf numFmtId="0" fontId="23" fillId="6" borderId="18" xfId="2" applyFont="1" applyFill="1" applyBorder="1" applyAlignment="1" applyProtection="1">
      <alignment horizontal="left" vertical="center" indent="1"/>
    </xf>
    <xf numFmtId="164" fontId="0" fillId="13" borderId="17" xfId="0" applyNumberFormat="1" applyFont="1" applyFill="1" applyBorder="1" applyAlignment="1" applyProtection="1">
      <alignment horizontal="center" vertical="center"/>
      <protection locked="0"/>
    </xf>
    <xf numFmtId="164" fontId="0" fillId="13" borderId="21" xfId="0" applyNumberFormat="1" applyFont="1" applyFill="1" applyBorder="1" applyAlignment="1" applyProtection="1">
      <alignment horizontal="center" vertical="center"/>
      <protection locked="0"/>
    </xf>
    <xf numFmtId="164" fontId="0" fillId="13" borderId="18" xfId="0" applyNumberFormat="1" applyFont="1" applyFill="1" applyBorder="1" applyAlignment="1" applyProtection="1">
      <alignment horizontal="center" vertical="center"/>
      <protection locked="0"/>
    </xf>
    <xf numFmtId="164" fontId="1" fillId="6" borderId="19" xfId="0" applyNumberFormat="1" applyFont="1" applyFill="1" applyBorder="1" applyAlignment="1">
      <alignment horizontal="center" vertical="center"/>
    </xf>
    <xf numFmtId="164" fontId="1" fillId="6" borderId="16" xfId="0" applyNumberFormat="1" applyFont="1" applyFill="1" applyBorder="1" applyAlignment="1">
      <alignment horizontal="center" vertical="center"/>
    </xf>
    <xf numFmtId="164" fontId="1" fillId="6" borderId="20" xfId="0" applyNumberFormat="1" applyFont="1" applyFill="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0" xfId="0" applyFont="1" applyBorder="1" applyAlignment="1">
      <alignment horizontal="center" vertical="center" wrapText="1"/>
    </xf>
    <xf numFmtId="0" fontId="26" fillId="0" borderId="0" xfId="0" applyFont="1" applyBorder="1" applyAlignment="1">
      <alignment horizontal="center" vertical="center"/>
    </xf>
    <xf numFmtId="0" fontId="26" fillId="0" borderId="8" xfId="0" applyFont="1" applyBorder="1" applyAlignment="1">
      <alignment horizontal="center" vertical="center"/>
    </xf>
    <xf numFmtId="164" fontId="31" fillId="10" borderId="7" xfId="2" applyNumberFormat="1" applyFont="1" applyFill="1" applyBorder="1" applyAlignment="1" applyProtection="1">
      <alignment horizontal="center" vertical="center"/>
    </xf>
    <xf numFmtId="164" fontId="34" fillId="8" borderId="10" xfId="2" applyNumberFormat="1" applyFont="1" applyFill="1" applyBorder="1" applyAlignment="1" applyProtection="1">
      <alignment horizontal="center" vertical="center"/>
    </xf>
    <xf numFmtId="164" fontId="34" fillId="8" borderId="6" xfId="2" applyNumberFormat="1" applyFont="1" applyFill="1" applyBorder="1" applyAlignment="1" applyProtection="1">
      <alignment horizontal="center" vertical="center"/>
    </xf>
    <xf numFmtId="164" fontId="34" fillId="8" borderId="11" xfId="2" applyNumberFormat="1" applyFont="1" applyFill="1" applyBorder="1" applyAlignment="1" applyProtection="1">
      <alignment horizontal="center" vertical="center"/>
    </xf>
    <xf numFmtId="0" fontId="30" fillId="4" borderId="10" xfId="0" applyFont="1" applyFill="1" applyBorder="1" applyAlignment="1" applyProtection="1">
      <alignment horizontal="center" vertical="center"/>
    </xf>
    <xf numFmtId="0" fontId="30" fillId="4" borderId="11" xfId="0" applyFont="1" applyFill="1" applyBorder="1" applyAlignment="1" applyProtection="1">
      <alignment horizontal="center" vertical="center"/>
    </xf>
    <xf numFmtId="0" fontId="30" fillId="4" borderId="6" xfId="0" applyFont="1" applyFill="1" applyBorder="1" applyAlignment="1" applyProtection="1">
      <alignment horizontal="center" vertical="center"/>
    </xf>
    <xf numFmtId="0" fontId="26" fillId="0" borderId="8" xfId="0" applyFont="1" applyBorder="1" applyAlignment="1">
      <alignment horizontal="center" vertical="center" wrapText="1"/>
    </xf>
    <xf numFmtId="164" fontId="34" fillId="8" borderId="7" xfId="2" applyNumberFormat="1" applyFont="1" applyFill="1" applyBorder="1" applyAlignment="1" applyProtection="1">
      <alignment horizontal="center" vertical="center"/>
    </xf>
    <xf numFmtId="1" fontId="13" fillId="2" borderId="1" xfId="0" applyNumberFormat="1" applyFont="1" applyFill="1" applyBorder="1" applyAlignment="1">
      <alignment horizontal="left" vertical="center" indent="15" shrinkToFit="1"/>
    </xf>
  </cellXfs>
  <cellStyles count="3">
    <cellStyle name="Normal" xfId="0" builtinId="0"/>
    <cellStyle name="Normal 3" xfId="2" xr:uid="{00000000-0005-0000-0000-000001000000}"/>
    <cellStyle name="Normal 4" xfId="1" xr:uid="{00000000-0005-0000-0000-000002000000}"/>
  </cellStyles>
  <dxfs count="34">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
      <font>
        <color theme="0" tint="-0.34998626667073579"/>
      </font>
      <fill>
        <patternFill>
          <bgColor rgb="FFFBFBFB"/>
        </patternFill>
      </fill>
    </dxf>
  </dxfs>
  <tableStyles count="0" defaultTableStyle="TableStyleMedium2" defaultPivotStyle="PivotStyleLight16"/>
  <colors>
    <mruColors>
      <color rgb="FFC5D9F1"/>
      <color rgb="FFFBFBFB"/>
      <color rgb="FFC5D9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absolute">
    <xdr:from>
      <xdr:col>1</xdr:col>
      <xdr:colOff>82550</xdr:colOff>
      <xdr:row>0</xdr:row>
      <xdr:rowOff>0</xdr:rowOff>
    </xdr:from>
    <xdr:to>
      <xdr:col>4</xdr:col>
      <xdr:colOff>361950</xdr:colOff>
      <xdr:row>1</xdr:row>
      <xdr:rowOff>190500</xdr:rowOff>
    </xdr:to>
    <xdr:sp macro="" textlink="">
      <xdr:nvSpPr>
        <xdr:cNvPr id="2" name="Frihandsfigur 1">
          <a:extLst>
            <a:ext uri="{FF2B5EF4-FFF2-40B4-BE49-F238E27FC236}">
              <a16:creationId xmlns:a16="http://schemas.microsoft.com/office/drawing/2014/main" id="{00000000-0008-0000-0000-000002000000}"/>
            </a:ext>
          </a:extLst>
        </xdr:cNvPr>
        <xdr:cNvSpPr/>
      </xdr:nvSpPr>
      <xdr:spPr>
        <a:xfrm flipH="1">
          <a:off x="225425" y="0"/>
          <a:ext cx="1898650" cy="57150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INTRODUKTION</a:t>
          </a:r>
        </a:p>
      </xdr:txBody>
    </xdr:sp>
    <xdr:clientData/>
  </xdr:twoCellAnchor>
  <xdr:twoCellAnchor>
    <xdr:from>
      <xdr:col>0</xdr:col>
      <xdr:colOff>126999</xdr:colOff>
      <xdr:row>6</xdr:row>
      <xdr:rowOff>60325</xdr:rowOff>
    </xdr:from>
    <xdr:to>
      <xdr:col>12</xdr:col>
      <xdr:colOff>6350</xdr:colOff>
      <xdr:row>6</xdr:row>
      <xdr:rowOff>898979</xdr:rowOff>
    </xdr:to>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126999" y="2755900"/>
          <a:ext cx="6289676" cy="83865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i="0">
              <a:solidFill>
                <a:schemeClr val="dk1"/>
              </a:solidFill>
              <a:effectLst/>
              <a:latin typeface="+mn-lt"/>
              <a:ea typeface="+mn-ea"/>
              <a:cs typeface="+mn-cs"/>
            </a:rPr>
            <a:t>Denna mall är framtagen inom projektet ”Utökad grisproduktion på Gotland” som finansieras av Landsbygdsprogrammet 2014-2020 och Leader Gute. </a:t>
          </a:r>
        </a:p>
        <a:p>
          <a:pPr marL="0" marR="0" lvl="0" indent="0" defTabSz="914400" eaLnBrk="1" fontAlgn="auto" latinLnBrk="0" hangingPunct="1">
            <a:lnSpc>
              <a:spcPct val="100000"/>
            </a:lnSpc>
            <a:spcBef>
              <a:spcPts val="0"/>
            </a:spcBef>
            <a:spcAft>
              <a:spcPts val="0"/>
            </a:spcAft>
            <a:buClrTx/>
            <a:buSzTx/>
            <a:buFontTx/>
            <a:buNone/>
            <a:tabLst/>
            <a:defRPr/>
          </a:pPr>
          <a:r>
            <a:rPr lang="sv-SE" sz="1100" b="0" i="0">
              <a:solidFill>
                <a:schemeClr val="dk1"/>
              </a:solidFill>
              <a:effectLst/>
              <a:latin typeface="+mn-lt"/>
              <a:ea typeface="+mn-ea"/>
              <a:cs typeface="+mn-cs"/>
            </a:rPr>
            <a:t>Projektet är ett samarbetsprojekt mellan RISE Jordbruk och trädgård, Gotlands Slagteri AB, Gård och Djurhälsan och gotländska grisproducenter. </a:t>
          </a:r>
          <a:endParaRPr lang="sv-SE">
            <a:effectLst/>
          </a:endParaRPr>
        </a:p>
        <a:p>
          <a:endParaRPr lang="sv-SE">
            <a:effectLst/>
          </a:endParaRPr>
        </a:p>
      </xdr:txBody>
    </xdr:sp>
    <xdr:clientData/>
  </xdr:twoCellAnchor>
  <xdr:twoCellAnchor editAs="absolute">
    <xdr:from>
      <xdr:col>4</xdr:col>
      <xdr:colOff>114300</xdr:colOff>
      <xdr:row>3</xdr:row>
      <xdr:rowOff>28575</xdr:rowOff>
    </xdr:from>
    <xdr:to>
      <xdr:col>6</xdr:col>
      <xdr:colOff>205300</xdr:colOff>
      <xdr:row>3</xdr:row>
      <xdr:rowOff>1288575</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0240" y="1019175"/>
          <a:ext cx="1279720" cy="1260000"/>
        </a:xfrm>
        <a:prstGeom prst="rect">
          <a:avLst/>
        </a:prstGeom>
      </xdr:spPr>
    </xdr:pic>
    <xdr:clientData/>
  </xdr:twoCellAnchor>
  <xdr:twoCellAnchor editAs="absolute">
    <xdr:from>
      <xdr:col>6</xdr:col>
      <xdr:colOff>358775</xdr:colOff>
      <xdr:row>3</xdr:row>
      <xdr:rowOff>69849</xdr:rowOff>
    </xdr:from>
    <xdr:to>
      <xdr:col>8</xdr:col>
      <xdr:colOff>156258</xdr:colOff>
      <xdr:row>3</xdr:row>
      <xdr:rowOff>1077849</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3435" y="1060449"/>
          <a:ext cx="986203" cy="1008000"/>
        </a:xfrm>
        <a:prstGeom prst="rect">
          <a:avLst/>
        </a:prstGeom>
      </xdr:spPr>
    </xdr:pic>
    <xdr:clientData/>
  </xdr:twoCellAnchor>
  <xdr:twoCellAnchor editAs="absolute">
    <xdr:from>
      <xdr:col>8</xdr:col>
      <xdr:colOff>450849</xdr:colOff>
      <xdr:row>3</xdr:row>
      <xdr:rowOff>52198</xdr:rowOff>
    </xdr:from>
    <xdr:to>
      <xdr:col>11</xdr:col>
      <xdr:colOff>287769</xdr:colOff>
      <xdr:row>3</xdr:row>
      <xdr:rowOff>625056</xdr:rowOff>
    </xdr:to>
    <xdr:pic>
      <xdr:nvPicPr>
        <xdr:cNvPr id="6" name="Bildobjekt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772" r="11456"/>
        <a:stretch/>
      </xdr:blipFill>
      <xdr:spPr>
        <a:xfrm>
          <a:off x="4634229" y="1042798"/>
          <a:ext cx="1620000" cy="572858"/>
        </a:xfrm>
        <a:prstGeom prst="rect">
          <a:avLst/>
        </a:prstGeom>
        <a:ln w="635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180975</xdr:colOff>
      <xdr:row>0</xdr:row>
      <xdr:rowOff>0</xdr:rowOff>
    </xdr:from>
    <xdr:to>
      <xdr:col>3</xdr:col>
      <xdr:colOff>490008</xdr:colOff>
      <xdr:row>1</xdr:row>
      <xdr:rowOff>247650</xdr:rowOff>
    </xdr:to>
    <xdr:sp macro="" textlink="">
      <xdr:nvSpPr>
        <xdr:cNvPr id="2" name="Frihandsfigur 1">
          <a:extLst>
            <a:ext uri="{FF2B5EF4-FFF2-40B4-BE49-F238E27FC236}">
              <a16:creationId xmlns:a16="http://schemas.microsoft.com/office/drawing/2014/main" id="{00000000-0008-0000-0100-000002000000}"/>
            </a:ext>
          </a:extLst>
        </xdr:cNvPr>
        <xdr:cNvSpPr/>
      </xdr:nvSpPr>
      <xdr:spPr>
        <a:xfrm flipH="1">
          <a:off x="180975" y="0"/>
          <a:ext cx="3080808" cy="62865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SAMMANSTÄLLNING</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15875</xdr:colOff>
      <xdr:row>0</xdr:row>
      <xdr:rowOff>0</xdr:rowOff>
    </xdr:from>
    <xdr:to>
      <xdr:col>2</xdr:col>
      <xdr:colOff>2661444</xdr:colOff>
      <xdr:row>1</xdr:row>
      <xdr:rowOff>247650</xdr:rowOff>
    </xdr:to>
    <xdr:sp macro="" textlink="">
      <xdr:nvSpPr>
        <xdr:cNvPr id="2" name="Frihandsfigur 1">
          <a:extLst>
            <a:ext uri="{FF2B5EF4-FFF2-40B4-BE49-F238E27FC236}">
              <a16:creationId xmlns:a16="http://schemas.microsoft.com/office/drawing/2014/main" id="{00000000-0008-0000-0200-000002000000}"/>
            </a:ext>
          </a:extLst>
        </xdr:cNvPr>
        <xdr:cNvSpPr/>
      </xdr:nvSpPr>
      <xdr:spPr>
        <a:xfrm flipH="1">
          <a:off x="196850" y="0"/>
          <a:ext cx="3076575" cy="62865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Investeringskalkyl stall</a:t>
          </a:r>
          <a:r>
            <a:rPr lang="sv-SE" baseline="0"/>
            <a:t> 1</a:t>
          </a:r>
          <a:endParaRPr lang="sv-SE"/>
        </a:p>
      </xdr:txBody>
    </xdr:sp>
    <xdr:clientData/>
  </xdr:twoCellAnchor>
  <xdr:twoCellAnchor>
    <xdr:from>
      <xdr:col>3</xdr:col>
      <xdr:colOff>226218</xdr:colOff>
      <xdr:row>3</xdr:row>
      <xdr:rowOff>47626</xdr:rowOff>
    </xdr:from>
    <xdr:to>
      <xdr:col>15</xdr:col>
      <xdr:colOff>1369218</xdr:colOff>
      <xdr:row>3</xdr:row>
      <xdr:rowOff>821532</xdr:rowOff>
    </xdr:to>
    <xdr:sp macro="" textlink="" fLocksText="0">
      <xdr:nvSpPr>
        <xdr:cNvPr id="3" name="textruta 2">
          <a:extLst>
            <a:ext uri="{FF2B5EF4-FFF2-40B4-BE49-F238E27FC236}">
              <a16:creationId xmlns:a16="http://schemas.microsoft.com/office/drawing/2014/main" id="{00000000-0008-0000-0200-000003000000}"/>
            </a:ext>
          </a:extLst>
        </xdr:cNvPr>
        <xdr:cNvSpPr txBox="1"/>
      </xdr:nvSpPr>
      <xdr:spPr>
        <a:xfrm>
          <a:off x="4762499" y="1404939"/>
          <a:ext cx="9120188" cy="773906"/>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I dessa kolumner kan man</a:t>
          </a:r>
          <a:r>
            <a:rPr lang="sv-SE" sz="1000" baseline="0">
              <a:solidFill>
                <a:schemeClr val="dk1"/>
              </a:solidFill>
              <a:effectLst/>
              <a:latin typeface="+mn-lt"/>
              <a:ea typeface="+mn-ea"/>
              <a:cs typeface="+mn-cs"/>
            </a:rPr>
            <a:t> </a:t>
          </a:r>
          <a:r>
            <a:rPr lang="sv-SE" sz="1000">
              <a:solidFill>
                <a:schemeClr val="dk1"/>
              </a:solidFill>
              <a:effectLst/>
              <a:latin typeface="+mn-lt"/>
              <a:ea typeface="+mn-ea"/>
              <a:cs typeface="+mn-cs"/>
            </a:rPr>
            <a:t>beräkna</a:t>
          </a:r>
          <a:r>
            <a:rPr lang="sv-SE" sz="1000" baseline="0">
              <a:solidFill>
                <a:schemeClr val="dk1"/>
              </a:solidFill>
              <a:effectLst/>
              <a:latin typeface="+mn-lt"/>
              <a:ea typeface="+mn-ea"/>
              <a:cs typeface="+mn-cs"/>
            </a:rPr>
            <a:t> kostnaden för material, arbete eller ange totalpris. Till exempel, under "Material" kan man ange att man behöver 1000 m3 grus till en kostnad av 200 kr/m3. Under "Arbete" kan man även lägga till att arbetskostnaden för att anlägga gruset, t.ex. arbetskostnad med maskin är 800 kr/tim och att det tar 80 timmar. Under "Totalpris"  kan man ange om man har fått ett pris, där både material och arbete ingår, t.ex. att anläggningsarbetena kommer kosta 200 000 kr. I alla rutor som är blå kan man lägga till egen text eller siffror.  </a:t>
          </a:r>
          <a:endParaRPr lang="sv-SE" sz="1000">
            <a:effectLst/>
          </a:endParaRPr>
        </a:p>
      </xdr:txBody>
    </xdr:sp>
    <xdr:clientData/>
  </xdr:twoCellAnchor>
  <xdr:twoCellAnchor>
    <xdr:from>
      <xdr:col>0</xdr:col>
      <xdr:colOff>171450</xdr:colOff>
      <xdr:row>3</xdr:row>
      <xdr:rowOff>47625</xdr:rowOff>
    </xdr:from>
    <xdr:to>
      <xdr:col>2</xdr:col>
      <xdr:colOff>4029074</xdr:colOff>
      <xdr:row>3</xdr:row>
      <xdr:rowOff>833436</xdr:rowOff>
    </xdr:to>
    <xdr:sp macro="" textlink="" fLocksText="0">
      <xdr:nvSpPr>
        <xdr:cNvPr id="4" name="textruta 3">
          <a:extLst>
            <a:ext uri="{FF2B5EF4-FFF2-40B4-BE49-F238E27FC236}">
              <a16:creationId xmlns:a16="http://schemas.microsoft.com/office/drawing/2014/main" id="{00000000-0008-0000-0200-000004000000}"/>
            </a:ext>
          </a:extLst>
        </xdr:cNvPr>
        <xdr:cNvSpPr txBox="1"/>
      </xdr:nvSpPr>
      <xdr:spPr>
        <a:xfrm>
          <a:off x="171450" y="1404938"/>
          <a:ext cx="4357687" cy="785811"/>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Ange vilka delar som ingår under kolumnen j/n</a:t>
          </a:r>
          <a:endParaRPr lang="sv-SE" sz="10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15875</xdr:colOff>
      <xdr:row>0</xdr:row>
      <xdr:rowOff>0</xdr:rowOff>
    </xdr:from>
    <xdr:to>
      <xdr:col>2</xdr:col>
      <xdr:colOff>2661444</xdr:colOff>
      <xdr:row>1</xdr:row>
      <xdr:rowOff>247650</xdr:rowOff>
    </xdr:to>
    <xdr:sp macro="" textlink="">
      <xdr:nvSpPr>
        <xdr:cNvPr id="2" name="Frihandsfigur 1">
          <a:extLst>
            <a:ext uri="{FF2B5EF4-FFF2-40B4-BE49-F238E27FC236}">
              <a16:creationId xmlns:a16="http://schemas.microsoft.com/office/drawing/2014/main" id="{00000000-0008-0000-0300-000002000000}"/>
            </a:ext>
          </a:extLst>
        </xdr:cNvPr>
        <xdr:cNvSpPr/>
      </xdr:nvSpPr>
      <xdr:spPr>
        <a:xfrm flipH="1">
          <a:off x="196850" y="0"/>
          <a:ext cx="3074194" cy="62865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Investeringskalkyl stall</a:t>
          </a:r>
          <a:r>
            <a:rPr lang="sv-SE" baseline="0"/>
            <a:t> 2</a:t>
          </a:r>
          <a:endParaRPr lang="sv-SE"/>
        </a:p>
      </xdr:txBody>
    </xdr:sp>
    <xdr:clientData/>
  </xdr:twoCellAnchor>
  <xdr:twoCellAnchor>
    <xdr:from>
      <xdr:col>3</xdr:col>
      <xdr:colOff>226218</xdr:colOff>
      <xdr:row>3</xdr:row>
      <xdr:rowOff>47626</xdr:rowOff>
    </xdr:from>
    <xdr:to>
      <xdr:col>15</xdr:col>
      <xdr:colOff>1369218</xdr:colOff>
      <xdr:row>3</xdr:row>
      <xdr:rowOff>821532</xdr:rowOff>
    </xdr:to>
    <xdr:sp macro="" textlink="" fLocksText="0">
      <xdr:nvSpPr>
        <xdr:cNvPr id="3" name="textruta 2">
          <a:extLst>
            <a:ext uri="{FF2B5EF4-FFF2-40B4-BE49-F238E27FC236}">
              <a16:creationId xmlns:a16="http://schemas.microsoft.com/office/drawing/2014/main" id="{00000000-0008-0000-0300-000003000000}"/>
            </a:ext>
          </a:extLst>
        </xdr:cNvPr>
        <xdr:cNvSpPr txBox="1"/>
      </xdr:nvSpPr>
      <xdr:spPr>
        <a:xfrm>
          <a:off x="4874418" y="1400176"/>
          <a:ext cx="9182100" cy="773906"/>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I dessa kolumner kan man</a:t>
          </a:r>
          <a:r>
            <a:rPr lang="sv-SE" sz="1000" baseline="0">
              <a:solidFill>
                <a:schemeClr val="dk1"/>
              </a:solidFill>
              <a:effectLst/>
              <a:latin typeface="+mn-lt"/>
              <a:ea typeface="+mn-ea"/>
              <a:cs typeface="+mn-cs"/>
            </a:rPr>
            <a:t> </a:t>
          </a:r>
          <a:r>
            <a:rPr lang="sv-SE" sz="1000">
              <a:solidFill>
                <a:schemeClr val="dk1"/>
              </a:solidFill>
              <a:effectLst/>
              <a:latin typeface="+mn-lt"/>
              <a:ea typeface="+mn-ea"/>
              <a:cs typeface="+mn-cs"/>
            </a:rPr>
            <a:t>beräkna</a:t>
          </a:r>
          <a:r>
            <a:rPr lang="sv-SE" sz="1000" baseline="0">
              <a:solidFill>
                <a:schemeClr val="dk1"/>
              </a:solidFill>
              <a:effectLst/>
              <a:latin typeface="+mn-lt"/>
              <a:ea typeface="+mn-ea"/>
              <a:cs typeface="+mn-cs"/>
            </a:rPr>
            <a:t> kostnaden för material, arbete eller ange totalpris. Till exempel, under "Material" kan man ange att man behöver 1000 m3 grus till en kostnad av 200 kr/m3. Under "Arbete" kan man även lägga till att arbetskostnaden för att anlägga gruset, t.ex. arbetskostnad med maskin är 800 kr/tim och att det tar 80 timmar. Under "Totalpris"  kan man ange om man har fått ett pris, där både material och arbete ingår, t.ex. att anläggningsarbetena kommer kosta 200 000 kr. I alla rutor som är blå kan man lägga till egen text eller siffror.  </a:t>
          </a:r>
          <a:endParaRPr lang="sv-SE" sz="1000">
            <a:effectLst/>
          </a:endParaRPr>
        </a:p>
      </xdr:txBody>
    </xdr:sp>
    <xdr:clientData/>
  </xdr:twoCellAnchor>
  <xdr:twoCellAnchor>
    <xdr:from>
      <xdr:col>0</xdr:col>
      <xdr:colOff>171450</xdr:colOff>
      <xdr:row>3</xdr:row>
      <xdr:rowOff>47625</xdr:rowOff>
    </xdr:from>
    <xdr:to>
      <xdr:col>2</xdr:col>
      <xdr:colOff>4029074</xdr:colOff>
      <xdr:row>3</xdr:row>
      <xdr:rowOff>833436</xdr:rowOff>
    </xdr:to>
    <xdr:sp macro="" textlink="" fLocksText="0">
      <xdr:nvSpPr>
        <xdr:cNvPr id="4" name="textruta 3">
          <a:extLst>
            <a:ext uri="{FF2B5EF4-FFF2-40B4-BE49-F238E27FC236}">
              <a16:creationId xmlns:a16="http://schemas.microsoft.com/office/drawing/2014/main" id="{00000000-0008-0000-0300-000004000000}"/>
            </a:ext>
          </a:extLst>
        </xdr:cNvPr>
        <xdr:cNvSpPr txBox="1"/>
      </xdr:nvSpPr>
      <xdr:spPr>
        <a:xfrm>
          <a:off x="171450" y="1400175"/>
          <a:ext cx="4467224" cy="785811"/>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Ange vilka delar som ingår under kolumnen j/n</a:t>
          </a:r>
          <a:endParaRPr lang="sv-SE"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15875</xdr:colOff>
      <xdr:row>0</xdr:row>
      <xdr:rowOff>0</xdr:rowOff>
    </xdr:from>
    <xdr:to>
      <xdr:col>2</xdr:col>
      <xdr:colOff>2661444</xdr:colOff>
      <xdr:row>1</xdr:row>
      <xdr:rowOff>247650</xdr:rowOff>
    </xdr:to>
    <xdr:sp macro="" textlink="">
      <xdr:nvSpPr>
        <xdr:cNvPr id="2" name="Frihandsfigur 1">
          <a:extLst>
            <a:ext uri="{FF2B5EF4-FFF2-40B4-BE49-F238E27FC236}">
              <a16:creationId xmlns:a16="http://schemas.microsoft.com/office/drawing/2014/main" id="{00000000-0008-0000-0400-000002000000}"/>
            </a:ext>
          </a:extLst>
        </xdr:cNvPr>
        <xdr:cNvSpPr/>
      </xdr:nvSpPr>
      <xdr:spPr>
        <a:xfrm flipH="1">
          <a:off x="196850" y="0"/>
          <a:ext cx="3074194" cy="62865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Investeringskalkyl stall</a:t>
          </a:r>
          <a:r>
            <a:rPr lang="sv-SE" baseline="0"/>
            <a:t> 3</a:t>
          </a:r>
          <a:endParaRPr lang="sv-SE"/>
        </a:p>
      </xdr:txBody>
    </xdr:sp>
    <xdr:clientData/>
  </xdr:twoCellAnchor>
  <xdr:twoCellAnchor>
    <xdr:from>
      <xdr:col>3</xdr:col>
      <xdr:colOff>226218</xdr:colOff>
      <xdr:row>3</xdr:row>
      <xdr:rowOff>47626</xdr:rowOff>
    </xdr:from>
    <xdr:to>
      <xdr:col>15</xdr:col>
      <xdr:colOff>1369218</xdr:colOff>
      <xdr:row>3</xdr:row>
      <xdr:rowOff>821532</xdr:rowOff>
    </xdr:to>
    <xdr:sp macro="" textlink="" fLocksText="0">
      <xdr:nvSpPr>
        <xdr:cNvPr id="3" name="textruta 2">
          <a:extLst>
            <a:ext uri="{FF2B5EF4-FFF2-40B4-BE49-F238E27FC236}">
              <a16:creationId xmlns:a16="http://schemas.microsoft.com/office/drawing/2014/main" id="{00000000-0008-0000-0400-000003000000}"/>
            </a:ext>
          </a:extLst>
        </xdr:cNvPr>
        <xdr:cNvSpPr txBox="1"/>
      </xdr:nvSpPr>
      <xdr:spPr>
        <a:xfrm>
          <a:off x="4874418" y="1400176"/>
          <a:ext cx="9182100" cy="773906"/>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I dessa kolumner kan man</a:t>
          </a:r>
          <a:r>
            <a:rPr lang="sv-SE" sz="1000" baseline="0">
              <a:solidFill>
                <a:schemeClr val="dk1"/>
              </a:solidFill>
              <a:effectLst/>
              <a:latin typeface="+mn-lt"/>
              <a:ea typeface="+mn-ea"/>
              <a:cs typeface="+mn-cs"/>
            </a:rPr>
            <a:t> </a:t>
          </a:r>
          <a:r>
            <a:rPr lang="sv-SE" sz="1000">
              <a:solidFill>
                <a:schemeClr val="dk1"/>
              </a:solidFill>
              <a:effectLst/>
              <a:latin typeface="+mn-lt"/>
              <a:ea typeface="+mn-ea"/>
              <a:cs typeface="+mn-cs"/>
            </a:rPr>
            <a:t>beräkna</a:t>
          </a:r>
          <a:r>
            <a:rPr lang="sv-SE" sz="1000" baseline="0">
              <a:solidFill>
                <a:schemeClr val="dk1"/>
              </a:solidFill>
              <a:effectLst/>
              <a:latin typeface="+mn-lt"/>
              <a:ea typeface="+mn-ea"/>
              <a:cs typeface="+mn-cs"/>
            </a:rPr>
            <a:t> kostnaden för material, arbete eller ange totalpris. Till exempel, under "Material" kan man ange att man behöver 1000 m3 grus till en kostnad av 200 kr/m3. Under "Arbete" kan man även lägga till att arbetskostnaden för att anlägga gruset, t.ex. arbetskostnad med maskin är 800 kr/tim och att det tar 80 timmar. Under "Totalpris"  kan man ange om man har fått ett pris, där både material och arbete ingår, t.ex. att anläggningsarbetena kommer kosta 200 000 kr. I alla rutor som är blå kan man lägga till egen text eller siffror.  </a:t>
          </a:r>
          <a:endParaRPr lang="sv-SE" sz="1000">
            <a:effectLst/>
          </a:endParaRPr>
        </a:p>
      </xdr:txBody>
    </xdr:sp>
    <xdr:clientData/>
  </xdr:twoCellAnchor>
  <xdr:twoCellAnchor>
    <xdr:from>
      <xdr:col>0</xdr:col>
      <xdr:colOff>171450</xdr:colOff>
      <xdr:row>3</xdr:row>
      <xdr:rowOff>47625</xdr:rowOff>
    </xdr:from>
    <xdr:to>
      <xdr:col>2</xdr:col>
      <xdr:colOff>4029074</xdr:colOff>
      <xdr:row>3</xdr:row>
      <xdr:rowOff>833436</xdr:rowOff>
    </xdr:to>
    <xdr:sp macro="" textlink="" fLocksText="0">
      <xdr:nvSpPr>
        <xdr:cNvPr id="4" name="textruta 3">
          <a:extLst>
            <a:ext uri="{FF2B5EF4-FFF2-40B4-BE49-F238E27FC236}">
              <a16:creationId xmlns:a16="http://schemas.microsoft.com/office/drawing/2014/main" id="{00000000-0008-0000-0400-000004000000}"/>
            </a:ext>
          </a:extLst>
        </xdr:cNvPr>
        <xdr:cNvSpPr txBox="1"/>
      </xdr:nvSpPr>
      <xdr:spPr>
        <a:xfrm>
          <a:off x="171450" y="1400175"/>
          <a:ext cx="4467224" cy="785811"/>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Ange vilka delar som ingår under kolumnen j/n</a:t>
          </a:r>
          <a:endParaRPr lang="sv-SE" sz="10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15875</xdr:colOff>
      <xdr:row>0</xdr:row>
      <xdr:rowOff>0</xdr:rowOff>
    </xdr:from>
    <xdr:to>
      <xdr:col>2</xdr:col>
      <xdr:colOff>2768600</xdr:colOff>
      <xdr:row>1</xdr:row>
      <xdr:rowOff>247650</xdr:rowOff>
    </xdr:to>
    <xdr:sp macro="" textlink="">
      <xdr:nvSpPr>
        <xdr:cNvPr id="2" name="Frihandsfigur 1">
          <a:extLst>
            <a:ext uri="{FF2B5EF4-FFF2-40B4-BE49-F238E27FC236}">
              <a16:creationId xmlns:a16="http://schemas.microsoft.com/office/drawing/2014/main" id="{00000000-0008-0000-0500-000002000000}"/>
            </a:ext>
          </a:extLst>
        </xdr:cNvPr>
        <xdr:cNvSpPr/>
      </xdr:nvSpPr>
      <xdr:spPr>
        <a:xfrm flipH="1">
          <a:off x="196850" y="0"/>
          <a:ext cx="3076575" cy="62865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Övriga Byggkostnader</a:t>
          </a:r>
        </a:p>
      </xdr:txBody>
    </xdr:sp>
    <xdr:clientData/>
  </xdr:twoCellAnchor>
  <xdr:twoCellAnchor>
    <xdr:from>
      <xdr:col>3</xdr:col>
      <xdr:colOff>226218</xdr:colOff>
      <xdr:row>3</xdr:row>
      <xdr:rowOff>47626</xdr:rowOff>
    </xdr:from>
    <xdr:to>
      <xdr:col>15</xdr:col>
      <xdr:colOff>1369218</xdr:colOff>
      <xdr:row>3</xdr:row>
      <xdr:rowOff>821532</xdr:rowOff>
    </xdr:to>
    <xdr:sp macro="" textlink="" fLocksText="0">
      <xdr:nvSpPr>
        <xdr:cNvPr id="3" name="textruta 2">
          <a:extLst>
            <a:ext uri="{FF2B5EF4-FFF2-40B4-BE49-F238E27FC236}">
              <a16:creationId xmlns:a16="http://schemas.microsoft.com/office/drawing/2014/main" id="{00000000-0008-0000-0500-000003000000}"/>
            </a:ext>
          </a:extLst>
        </xdr:cNvPr>
        <xdr:cNvSpPr txBox="1"/>
      </xdr:nvSpPr>
      <xdr:spPr>
        <a:xfrm>
          <a:off x="4769643" y="1400176"/>
          <a:ext cx="9182100" cy="773906"/>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I dessa kolumner kan man</a:t>
          </a:r>
          <a:r>
            <a:rPr lang="sv-SE" sz="1000" baseline="0">
              <a:solidFill>
                <a:schemeClr val="dk1"/>
              </a:solidFill>
              <a:effectLst/>
              <a:latin typeface="+mn-lt"/>
              <a:ea typeface="+mn-ea"/>
              <a:cs typeface="+mn-cs"/>
            </a:rPr>
            <a:t> </a:t>
          </a:r>
          <a:r>
            <a:rPr lang="sv-SE" sz="1000">
              <a:solidFill>
                <a:schemeClr val="dk1"/>
              </a:solidFill>
              <a:effectLst/>
              <a:latin typeface="+mn-lt"/>
              <a:ea typeface="+mn-ea"/>
              <a:cs typeface="+mn-cs"/>
            </a:rPr>
            <a:t>beräkna</a:t>
          </a:r>
          <a:r>
            <a:rPr lang="sv-SE" sz="1000" baseline="0">
              <a:solidFill>
                <a:schemeClr val="dk1"/>
              </a:solidFill>
              <a:effectLst/>
              <a:latin typeface="+mn-lt"/>
              <a:ea typeface="+mn-ea"/>
              <a:cs typeface="+mn-cs"/>
            </a:rPr>
            <a:t> kostnaden för material, arbete eller ange totalpris. Till exempel, under "Material" kan man ange att man behöver 1000 m3 grus till en kostnad av 200 kr/m3. Under "Arbete" kan man även lägga till att arbetskostnaden för att anlägga gruset, t.ex. arbetskostnad med maskin är 800 kr/tim och att det tar 80 timmar. Under "Totalpris" kan man ange om man har fått ett pris, där både material och arbete ingår, t.ex. att anläggningsarbetena kommer kosta 200 000 kr. I kolumnen "Beskrivning", där det står "Fyll i själv", kan man själv lägga till poster som saknas. </a:t>
          </a:r>
          <a:endParaRPr lang="sv-SE" sz="1000">
            <a:effectLst/>
          </a:endParaRPr>
        </a:p>
      </xdr:txBody>
    </xdr:sp>
    <xdr:clientData/>
  </xdr:twoCellAnchor>
  <xdr:twoCellAnchor>
    <xdr:from>
      <xdr:col>0</xdr:col>
      <xdr:colOff>171450</xdr:colOff>
      <xdr:row>3</xdr:row>
      <xdr:rowOff>47625</xdr:rowOff>
    </xdr:from>
    <xdr:to>
      <xdr:col>2</xdr:col>
      <xdr:colOff>4029074</xdr:colOff>
      <xdr:row>3</xdr:row>
      <xdr:rowOff>833436</xdr:rowOff>
    </xdr:to>
    <xdr:sp macro="" textlink="" fLocksText="0">
      <xdr:nvSpPr>
        <xdr:cNvPr id="4" name="textruta 3">
          <a:extLst>
            <a:ext uri="{FF2B5EF4-FFF2-40B4-BE49-F238E27FC236}">
              <a16:creationId xmlns:a16="http://schemas.microsoft.com/office/drawing/2014/main" id="{00000000-0008-0000-0500-000004000000}"/>
            </a:ext>
          </a:extLst>
        </xdr:cNvPr>
        <xdr:cNvSpPr txBox="1"/>
      </xdr:nvSpPr>
      <xdr:spPr>
        <a:xfrm>
          <a:off x="171450" y="1400175"/>
          <a:ext cx="4362449" cy="785811"/>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Ange vilka delar som ingår under kolumnen j/n</a:t>
          </a:r>
          <a:endParaRPr lang="sv-SE" sz="10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38098</xdr:colOff>
      <xdr:row>0</xdr:row>
      <xdr:rowOff>0</xdr:rowOff>
    </xdr:from>
    <xdr:to>
      <xdr:col>3</xdr:col>
      <xdr:colOff>723899</xdr:colOff>
      <xdr:row>1</xdr:row>
      <xdr:rowOff>247650</xdr:rowOff>
    </xdr:to>
    <xdr:sp macro="" textlink="">
      <xdr:nvSpPr>
        <xdr:cNvPr id="2" name="Frihandsfigur 1">
          <a:extLst>
            <a:ext uri="{FF2B5EF4-FFF2-40B4-BE49-F238E27FC236}">
              <a16:creationId xmlns:a16="http://schemas.microsoft.com/office/drawing/2014/main" id="{00000000-0008-0000-0600-000002000000}"/>
            </a:ext>
          </a:extLst>
        </xdr:cNvPr>
        <xdr:cNvSpPr/>
      </xdr:nvSpPr>
      <xdr:spPr>
        <a:xfrm flipH="1">
          <a:off x="276223" y="0"/>
          <a:ext cx="1781176" cy="62865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Inställningar</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_enheter" displayName="tb_enheter" ref="B3:B8" totalsRowShown="0">
  <autoFilter ref="B3:B8" xr:uid="{00000000-0009-0000-0100-000001000000}"/>
  <tableColumns count="1">
    <tableColumn id="1" xr3:uid="{00000000-0010-0000-0000-000001000000}" name="Enheter"/>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_djurslag" displayName="tb_djurslag" ref="D3:D7" totalsRowShown="0">
  <autoFilter ref="D3:D7" xr:uid="{00000000-0009-0000-0100-000002000000}"/>
  <tableColumns count="1">
    <tableColumn id="1" xr3:uid="{00000000-0010-0000-0100-000001000000}" name="Djurslag"/>
  </tableColumns>
  <tableStyleInfo name="TableStyleLight1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Y33"/>
  <sheetViews>
    <sheetView showGridLines="0" zoomScaleNormal="100" zoomScaleSheetLayoutView="95" workbookViewId="0">
      <selection activeCell="Q9" sqref="Q9"/>
    </sheetView>
  </sheetViews>
  <sheetFormatPr defaultColWidth="9.140625" defaultRowHeight="12.75" x14ac:dyDescent="0.2"/>
  <cols>
    <col min="1" max="1" width="2.140625" style="13" customWidth="1"/>
    <col min="2" max="2" width="8.7109375" style="13" customWidth="1"/>
    <col min="3" max="3" width="6.85546875" style="13" customWidth="1"/>
    <col min="4" max="12" width="8.7109375" style="13" customWidth="1"/>
    <col min="13" max="13" width="3.28515625" style="13" customWidth="1"/>
    <col min="14" max="16384" width="9.140625" style="13"/>
  </cols>
  <sheetData>
    <row r="1" spans="1:25" s="1" customFormat="1" ht="30" customHeight="1" x14ac:dyDescent="0.25">
      <c r="B1" s="112"/>
      <c r="C1" s="112"/>
      <c r="D1" s="112"/>
      <c r="E1" s="112"/>
      <c r="F1" s="2"/>
      <c r="G1" s="2"/>
      <c r="H1" s="2"/>
      <c r="I1" s="2"/>
      <c r="J1" s="2"/>
      <c r="K1" s="2"/>
      <c r="L1" s="2"/>
      <c r="M1" s="2"/>
      <c r="N1" s="2"/>
      <c r="O1" s="2"/>
      <c r="P1" s="2"/>
      <c r="Q1" s="2"/>
      <c r="R1" s="2"/>
      <c r="S1" s="2"/>
      <c r="T1" s="2"/>
      <c r="U1" s="2"/>
      <c r="V1" s="2"/>
      <c r="W1" s="2"/>
      <c r="X1" s="2"/>
      <c r="Y1" s="2"/>
    </row>
    <row r="2" spans="1:25" s="3" customFormat="1" ht="27.75" customHeight="1" x14ac:dyDescent="0.25">
      <c r="B2" s="4"/>
      <c r="C2" s="4"/>
      <c r="D2" s="4"/>
      <c r="E2" s="4"/>
      <c r="F2" s="5"/>
      <c r="G2" s="5"/>
      <c r="H2" s="5"/>
      <c r="I2" s="5"/>
      <c r="J2" s="5"/>
      <c r="K2" s="5"/>
      <c r="L2" s="5"/>
      <c r="M2" s="5"/>
      <c r="N2" s="5"/>
      <c r="O2" s="5"/>
      <c r="P2" s="5"/>
      <c r="Q2" s="5"/>
      <c r="R2" s="5"/>
      <c r="S2" s="5"/>
      <c r="T2" s="5"/>
      <c r="U2" s="5"/>
      <c r="V2" s="5"/>
      <c r="W2" s="5"/>
      <c r="X2" s="5"/>
      <c r="Y2" s="5"/>
    </row>
    <row r="3" spans="1:25" s="6" customFormat="1" ht="20.45" customHeight="1" x14ac:dyDescent="0.25">
      <c r="B3" s="6" t="s">
        <v>246</v>
      </c>
    </row>
    <row r="4" spans="1:25" s="7" customFormat="1" ht="105.95" customHeight="1" x14ac:dyDescent="0.2">
      <c r="B4" s="8"/>
      <c r="C4" s="9"/>
      <c r="D4" s="9"/>
      <c r="E4" s="9"/>
      <c r="F4" s="9"/>
      <c r="G4" s="9"/>
      <c r="H4" s="9"/>
      <c r="I4" s="9"/>
      <c r="J4" s="9"/>
      <c r="K4" s="9"/>
      <c r="L4" s="9"/>
    </row>
    <row r="5" spans="1:25" s="7" customFormat="1" ht="7.5" customHeight="1" x14ac:dyDescent="0.2">
      <c r="B5" s="10"/>
    </row>
    <row r="6" spans="1:25" s="7" customFormat="1" ht="21" x14ac:dyDescent="0.2">
      <c r="B6" s="113" t="s">
        <v>143</v>
      </c>
      <c r="C6" s="113"/>
      <c r="D6" s="113"/>
      <c r="E6" s="113"/>
      <c r="F6" s="113"/>
      <c r="G6" s="113"/>
      <c r="H6" s="113"/>
      <c r="I6" s="113"/>
      <c r="J6" s="113"/>
      <c r="K6" s="113"/>
      <c r="L6" s="113"/>
    </row>
    <row r="7" spans="1:25" s="7" customFormat="1" ht="83.85" customHeight="1" x14ac:dyDescent="0.2">
      <c r="B7" s="11"/>
      <c r="C7" s="11"/>
      <c r="D7" s="11"/>
      <c r="E7" s="11"/>
      <c r="F7" s="11"/>
      <c r="G7" s="11"/>
      <c r="H7" s="11"/>
      <c r="I7" s="11"/>
      <c r="J7" s="11"/>
      <c r="K7" s="11"/>
      <c r="L7" s="11"/>
    </row>
    <row r="8" spans="1:25" s="7" customFormat="1" ht="20.100000000000001" customHeight="1" x14ac:dyDescent="0.2">
      <c r="B8" s="109" t="s">
        <v>139</v>
      </c>
      <c r="C8" s="109"/>
      <c r="D8" s="109"/>
      <c r="E8" s="109"/>
      <c r="F8" s="109"/>
      <c r="G8" s="109"/>
      <c r="H8" s="109"/>
      <c r="I8" s="109"/>
      <c r="J8" s="109"/>
      <c r="K8" s="109"/>
      <c r="L8" s="109"/>
    </row>
    <row r="9" spans="1:25" ht="83.25" customHeight="1" x14ac:dyDescent="0.2">
      <c r="A9" s="12"/>
      <c r="B9" s="114" t="s">
        <v>182</v>
      </c>
      <c r="C9" s="114"/>
      <c r="D9" s="114"/>
      <c r="E9" s="114"/>
      <c r="F9" s="114"/>
      <c r="G9" s="114"/>
      <c r="H9" s="114"/>
      <c r="I9" s="114"/>
      <c r="J9" s="114"/>
      <c r="K9" s="114"/>
      <c r="L9" s="114"/>
    </row>
    <row r="10" spans="1:25" ht="7.5" customHeight="1" x14ac:dyDescent="0.25">
      <c r="A10" s="12"/>
      <c r="B10" s="14"/>
      <c r="C10" s="15"/>
      <c r="D10" s="15"/>
      <c r="E10" s="15"/>
      <c r="F10" s="15"/>
      <c r="G10" s="15"/>
      <c r="H10" s="15"/>
      <c r="I10" s="15"/>
      <c r="J10" s="15"/>
      <c r="K10" s="15"/>
      <c r="L10" s="15"/>
    </row>
    <row r="11" spans="1:25" ht="15" customHeight="1" x14ac:dyDescent="0.25">
      <c r="A11" s="12"/>
      <c r="B11" s="14"/>
      <c r="C11" s="57"/>
      <c r="D11" s="15" t="s">
        <v>183</v>
      </c>
      <c r="E11" s="15"/>
      <c r="F11" s="15"/>
      <c r="G11" s="15"/>
      <c r="H11" s="15"/>
      <c r="I11" s="15"/>
      <c r="J11" s="15"/>
      <c r="K11" s="15"/>
      <c r="L11" s="15"/>
    </row>
    <row r="12" spans="1:25" ht="15" customHeight="1" x14ac:dyDescent="0.25">
      <c r="A12" s="12"/>
      <c r="B12" s="14"/>
      <c r="C12" s="14"/>
      <c r="D12" s="14"/>
      <c r="E12" s="14"/>
      <c r="F12" s="14"/>
      <c r="G12" s="15"/>
      <c r="H12" s="15"/>
      <c r="I12" s="15"/>
      <c r="J12" s="15"/>
      <c r="K12" s="15"/>
      <c r="L12" s="15"/>
    </row>
    <row r="13" spans="1:25" x14ac:dyDescent="0.2">
      <c r="A13" s="12"/>
      <c r="B13" s="15"/>
      <c r="C13" s="15"/>
      <c r="D13" s="15"/>
      <c r="E13" s="15"/>
      <c r="F13" s="15"/>
      <c r="G13" s="15"/>
      <c r="H13" s="15"/>
      <c r="I13" s="15"/>
      <c r="J13" s="15"/>
      <c r="K13" s="15"/>
      <c r="L13" s="15"/>
    </row>
    <row r="14" spans="1:25" x14ac:dyDescent="0.2">
      <c r="A14" s="12"/>
      <c r="B14" s="12"/>
      <c r="C14" s="12"/>
      <c r="D14" s="12"/>
      <c r="E14" s="12"/>
      <c r="F14" s="12"/>
      <c r="G14" s="12"/>
      <c r="H14" s="12"/>
      <c r="I14" s="12"/>
      <c r="J14" s="12"/>
      <c r="K14" s="12"/>
      <c r="L14" s="12"/>
    </row>
    <row r="15" spans="1:25" ht="20.100000000000001" customHeight="1" x14ac:dyDescent="0.2">
      <c r="A15" s="12"/>
      <c r="B15" s="109" t="s">
        <v>140</v>
      </c>
      <c r="C15" s="109"/>
      <c r="D15" s="109"/>
      <c r="E15" s="109"/>
      <c r="F15" s="109"/>
      <c r="G15" s="109"/>
      <c r="H15" s="109"/>
      <c r="I15" s="109"/>
      <c r="J15" s="109"/>
      <c r="K15" s="109"/>
      <c r="L15" s="109"/>
      <c r="N15" s="85"/>
      <c r="O15" s="85"/>
      <c r="P15" s="85"/>
      <c r="Q15" s="85"/>
    </row>
    <row r="16" spans="1:25" ht="87.75" customHeight="1" x14ac:dyDescent="0.2">
      <c r="A16" s="12"/>
      <c r="B16" s="114" t="s">
        <v>244</v>
      </c>
      <c r="C16" s="114"/>
      <c r="D16" s="114"/>
      <c r="E16" s="114"/>
      <c r="F16" s="114"/>
      <c r="G16" s="114"/>
      <c r="H16" s="114"/>
      <c r="I16" s="114"/>
      <c r="J16" s="114"/>
      <c r="K16" s="114"/>
      <c r="L16" s="114"/>
    </row>
    <row r="17" spans="1:12" x14ac:dyDescent="0.2">
      <c r="A17" s="12"/>
      <c r="B17" s="12"/>
      <c r="C17" s="12"/>
      <c r="D17" s="12"/>
      <c r="E17" s="12"/>
      <c r="F17" s="12"/>
      <c r="G17" s="12"/>
      <c r="H17" s="12"/>
      <c r="I17" s="12"/>
      <c r="J17" s="12"/>
      <c r="K17" s="12"/>
      <c r="L17" s="12"/>
    </row>
    <row r="18" spans="1:12" ht="20.100000000000001" customHeight="1" x14ac:dyDescent="0.2">
      <c r="A18" s="12"/>
      <c r="B18" s="109" t="s">
        <v>141</v>
      </c>
      <c r="C18" s="109"/>
      <c r="D18" s="109"/>
      <c r="E18" s="109"/>
      <c r="F18" s="109"/>
      <c r="G18" s="109"/>
      <c r="H18" s="109"/>
      <c r="I18" s="109"/>
      <c r="J18" s="109"/>
      <c r="K18" s="109"/>
      <c r="L18" s="109"/>
    </row>
    <row r="19" spans="1:12" x14ac:dyDescent="0.2">
      <c r="A19" s="12"/>
      <c r="B19" s="110" t="s">
        <v>142</v>
      </c>
      <c r="C19" s="111"/>
      <c r="D19" s="111"/>
      <c r="E19" s="111"/>
      <c r="F19" s="111"/>
      <c r="G19" s="111"/>
      <c r="H19" s="111"/>
      <c r="I19" s="111"/>
      <c r="J19" s="111"/>
      <c r="K19" s="111"/>
      <c r="L19" s="111"/>
    </row>
    <row r="20" spans="1:12" x14ac:dyDescent="0.2">
      <c r="A20" s="12"/>
      <c r="B20" s="111"/>
      <c r="C20" s="111"/>
      <c r="D20" s="111"/>
      <c r="E20" s="111"/>
      <c r="F20" s="111"/>
      <c r="G20" s="111"/>
      <c r="H20" s="111"/>
      <c r="I20" s="111"/>
      <c r="J20" s="111"/>
      <c r="K20" s="111"/>
      <c r="L20" s="111"/>
    </row>
    <row r="21" spans="1:12" x14ac:dyDescent="0.2">
      <c r="A21" s="12"/>
      <c r="B21" s="111"/>
      <c r="C21" s="111"/>
      <c r="D21" s="111"/>
      <c r="E21" s="111"/>
      <c r="F21" s="111"/>
      <c r="G21" s="111"/>
      <c r="H21" s="111"/>
      <c r="I21" s="111"/>
      <c r="J21" s="111"/>
      <c r="K21" s="111"/>
      <c r="L21" s="111"/>
    </row>
    <row r="22" spans="1:12" x14ac:dyDescent="0.2">
      <c r="A22" s="12"/>
      <c r="E22" s="12"/>
      <c r="F22" s="12"/>
      <c r="G22" s="12"/>
      <c r="H22" s="12"/>
      <c r="I22" s="12"/>
      <c r="J22" s="12"/>
    </row>
    <row r="23" spans="1:12" x14ac:dyDescent="0.2">
      <c r="A23" s="12"/>
      <c r="E23" s="12"/>
      <c r="F23" s="12"/>
      <c r="G23" s="12"/>
      <c r="H23" s="12"/>
      <c r="I23" s="12"/>
      <c r="J23" s="12"/>
    </row>
    <row r="24" spans="1:12" x14ac:dyDescent="0.2">
      <c r="A24" s="12"/>
      <c r="B24" s="12"/>
      <c r="C24" s="12"/>
      <c r="D24" s="12"/>
      <c r="E24" s="12"/>
      <c r="F24" s="12"/>
      <c r="G24" s="12"/>
      <c r="H24" s="12"/>
      <c r="I24" s="12"/>
      <c r="J24" s="12"/>
    </row>
    <row r="25" spans="1:12" x14ac:dyDescent="0.2">
      <c r="A25" s="12"/>
      <c r="B25" s="12"/>
      <c r="C25" s="12"/>
      <c r="D25" s="12"/>
      <c r="E25" s="12"/>
      <c r="F25" s="12"/>
      <c r="G25" s="12"/>
      <c r="H25" s="12"/>
      <c r="I25" s="12"/>
      <c r="J25" s="12"/>
    </row>
    <row r="26" spans="1:12" x14ac:dyDescent="0.2">
      <c r="A26" s="12"/>
      <c r="B26" s="12"/>
      <c r="C26" s="12"/>
      <c r="D26" s="12"/>
      <c r="E26" s="12"/>
      <c r="F26" s="12"/>
      <c r="G26" s="12"/>
      <c r="H26" s="12"/>
      <c r="I26" s="12"/>
      <c r="J26" s="12"/>
    </row>
    <row r="27" spans="1:12" x14ac:dyDescent="0.2">
      <c r="A27" s="12"/>
      <c r="B27" s="12"/>
      <c r="C27" s="12"/>
      <c r="D27" s="12"/>
      <c r="E27" s="12"/>
      <c r="F27" s="12"/>
      <c r="G27" s="12"/>
      <c r="H27" s="12"/>
      <c r="I27" s="12"/>
      <c r="J27" s="12"/>
    </row>
    <row r="28" spans="1:12" x14ac:dyDescent="0.2">
      <c r="A28" s="12"/>
      <c r="B28" s="12"/>
      <c r="C28" s="12"/>
      <c r="D28" s="12"/>
      <c r="E28" s="16"/>
      <c r="F28" s="12"/>
      <c r="G28" s="12"/>
      <c r="H28" s="12"/>
      <c r="I28" s="12"/>
      <c r="J28" s="12"/>
    </row>
    <row r="29" spans="1:12" x14ac:dyDescent="0.2">
      <c r="A29" s="12"/>
      <c r="B29" s="12"/>
      <c r="C29" s="12"/>
      <c r="D29" s="12"/>
      <c r="E29" s="16"/>
      <c r="F29" s="12"/>
      <c r="G29" s="12"/>
      <c r="H29" s="12"/>
      <c r="I29" s="12"/>
      <c r="J29" s="12"/>
    </row>
    <row r="30" spans="1:12" x14ac:dyDescent="0.2">
      <c r="A30" s="12"/>
      <c r="B30" s="12"/>
      <c r="C30" s="12"/>
      <c r="D30" s="12"/>
      <c r="E30" s="12"/>
      <c r="F30" s="12"/>
      <c r="G30" s="12"/>
      <c r="H30" s="12"/>
      <c r="I30" s="12"/>
      <c r="J30" s="12"/>
    </row>
    <row r="31" spans="1:12" x14ac:dyDescent="0.2">
      <c r="A31" s="12"/>
      <c r="B31" s="12"/>
      <c r="C31" s="12"/>
      <c r="D31" s="12"/>
      <c r="E31" s="12"/>
      <c r="F31" s="12"/>
      <c r="G31" s="12"/>
      <c r="H31" s="12"/>
      <c r="I31" s="12"/>
      <c r="J31" s="12"/>
    </row>
    <row r="32" spans="1:12" x14ac:dyDescent="0.2">
      <c r="A32" s="12"/>
      <c r="B32" s="12"/>
      <c r="C32" s="12"/>
      <c r="D32" s="12"/>
      <c r="E32" s="12"/>
      <c r="F32" s="12"/>
      <c r="G32" s="12"/>
      <c r="H32" s="12"/>
      <c r="I32" s="12"/>
      <c r="J32" s="12"/>
    </row>
    <row r="33" spans="1:10" x14ac:dyDescent="0.2">
      <c r="A33" s="12"/>
      <c r="B33" s="12"/>
      <c r="C33" s="12"/>
      <c r="D33" s="12"/>
      <c r="E33" s="12"/>
      <c r="F33" s="12"/>
      <c r="G33" s="12"/>
      <c r="H33" s="12"/>
      <c r="I33" s="12"/>
      <c r="J33" s="12"/>
    </row>
  </sheetData>
  <sheetProtection selectLockedCells="1" selectUnlockedCells="1"/>
  <mergeCells count="8">
    <mergeCell ref="B18:L18"/>
    <mergeCell ref="B19:L21"/>
    <mergeCell ref="B1:E1"/>
    <mergeCell ref="B6:L6"/>
    <mergeCell ref="B8:L8"/>
    <mergeCell ref="B9:L9"/>
    <mergeCell ref="B15:L15"/>
    <mergeCell ref="B16:L16"/>
  </mergeCells>
  <pageMargins left="0.23622047244094491" right="0.23622047244094491" top="0.74803149606299213" bottom="0.74803149606299213" header="0.31496062992125984" footer="0.31496062992125984"/>
  <pageSetup paperSize="9" orientation="portrait"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autoPageBreaks="0" fitToPage="1"/>
  </sheetPr>
  <dimension ref="B1:L32"/>
  <sheetViews>
    <sheetView showGridLines="0" zoomScaleNormal="100" workbookViewId="0">
      <selection activeCell="F8" sqref="F8"/>
    </sheetView>
  </sheetViews>
  <sheetFormatPr defaultColWidth="9.140625" defaultRowHeight="15" x14ac:dyDescent="0.25"/>
  <cols>
    <col min="1" max="1" width="3" style="26" customWidth="1"/>
    <col min="2" max="2" width="14.28515625" style="26" customWidth="1"/>
    <col min="3" max="3" width="24.28515625" style="26" customWidth="1"/>
    <col min="4" max="6" width="15.7109375" style="26" customWidth="1"/>
    <col min="7" max="7" width="2.42578125" style="26" customWidth="1"/>
    <col min="8" max="9" width="15.7109375" style="26" customWidth="1"/>
    <col min="10" max="10" width="2.85546875" style="26" customWidth="1"/>
    <col min="11" max="12" width="15.7109375" style="26" customWidth="1"/>
    <col min="13" max="16384" width="9.140625" style="26"/>
  </cols>
  <sheetData>
    <row r="1" spans="2:12" s="17" customFormat="1" ht="30" customHeight="1" x14ac:dyDescent="0.25">
      <c r="E1" s="18"/>
      <c r="F1" s="18"/>
      <c r="G1" s="18"/>
    </row>
    <row r="2" spans="2:12" s="22" customFormat="1" ht="39.75" customHeight="1" x14ac:dyDescent="0.25"/>
    <row r="3" spans="2:12" ht="37.5" customHeight="1" x14ac:dyDescent="0.2">
      <c r="B3" s="56" t="s">
        <v>166</v>
      </c>
      <c r="C3" s="56"/>
      <c r="D3" s="84"/>
      <c r="E3" s="88"/>
      <c r="F3" s="88"/>
      <c r="H3" s="133" t="s">
        <v>230</v>
      </c>
      <c r="I3" s="134"/>
      <c r="K3" s="133" t="s">
        <v>231</v>
      </c>
      <c r="L3" s="134"/>
    </row>
    <row r="4" spans="2:12" ht="6" customHeight="1" thickBot="1" x14ac:dyDescent="0.25">
      <c r="B4" s="38"/>
      <c r="C4" s="38"/>
      <c r="D4" s="55"/>
    </row>
    <row r="5" spans="2:12" ht="19.5" customHeight="1" thickTop="1" thickBot="1" x14ac:dyDescent="0.25">
      <c r="B5" s="38"/>
      <c r="C5" s="38"/>
      <c r="D5" s="55" t="s">
        <v>223</v>
      </c>
      <c r="E5" s="90" t="s">
        <v>226</v>
      </c>
      <c r="F5" s="55" t="s">
        <v>222</v>
      </c>
      <c r="H5" s="84" t="s">
        <v>221</v>
      </c>
      <c r="I5" s="84" t="s">
        <v>220</v>
      </c>
      <c r="K5" s="84" t="s">
        <v>221</v>
      </c>
      <c r="L5" s="84" t="s">
        <v>220</v>
      </c>
    </row>
    <row r="6" spans="2:12" s="25" customFormat="1" ht="24.95" customHeight="1" thickTop="1" thickBot="1" x14ac:dyDescent="0.3">
      <c r="B6" s="107" t="s">
        <v>206</v>
      </c>
      <c r="C6" s="93"/>
      <c r="D6" s="91">
        <v>400</v>
      </c>
      <c r="E6" s="53" t="s">
        <v>188</v>
      </c>
      <c r="F6" s="83">
        <v>1500</v>
      </c>
      <c r="H6" s="98">
        <f>$D$15/$D6</f>
        <v>0</v>
      </c>
      <c r="I6" s="98">
        <f>$F$13/$D6</f>
        <v>-0.125</v>
      </c>
      <c r="J6" s="26"/>
      <c r="K6" s="105">
        <f>$D$15/$F6</f>
        <v>0</v>
      </c>
      <c r="L6" s="105">
        <f>$F$13/$F6</f>
        <v>-3.3333333333333333E-2</v>
      </c>
    </row>
    <row r="7" spans="2:12" s="25" customFormat="1" ht="24.95" customHeight="1" thickTop="1" thickBot="1" x14ac:dyDescent="0.3">
      <c r="B7" s="107" t="s">
        <v>207</v>
      </c>
      <c r="C7" s="93"/>
      <c r="D7" s="91">
        <v>400</v>
      </c>
      <c r="E7" s="53" t="s">
        <v>165</v>
      </c>
      <c r="F7" s="83">
        <v>1500</v>
      </c>
      <c r="H7" s="98">
        <f>$D$19/$D7</f>
        <v>0</v>
      </c>
      <c r="I7" s="98">
        <f>$F$17/$D7</f>
        <v>-0.125</v>
      </c>
      <c r="J7" s="26"/>
      <c r="K7" s="105">
        <f>$D$19/$F7</f>
        <v>0</v>
      </c>
      <c r="L7" s="105">
        <f>$F$17/$F7</f>
        <v>-3.3333333333333333E-2</v>
      </c>
    </row>
    <row r="8" spans="2:12" s="25" customFormat="1" ht="24.95" customHeight="1" thickTop="1" thickBot="1" x14ac:dyDescent="0.3">
      <c r="B8" s="107" t="s">
        <v>207</v>
      </c>
      <c r="C8" s="93"/>
      <c r="D8" s="91">
        <v>400</v>
      </c>
      <c r="E8" s="53" t="s">
        <v>165</v>
      </c>
      <c r="F8" s="83">
        <v>1500</v>
      </c>
      <c r="H8" s="98">
        <f>$D$23/$D8</f>
        <v>0</v>
      </c>
      <c r="I8" s="98">
        <f>$F$21/$D8</f>
        <v>-0.125</v>
      </c>
      <c r="J8" s="26"/>
      <c r="K8" s="105">
        <f>$D$23/$F8</f>
        <v>0</v>
      </c>
      <c r="L8" s="105">
        <f>$F$21/$F8</f>
        <v>-3.3333333333333333E-2</v>
      </c>
    </row>
    <row r="9" spans="2:12" s="25" customFormat="1" ht="24.95" customHeight="1" thickTop="1" thickBot="1" x14ac:dyDescent="0.3">
      <c r="B9" s="108" t="s">
        <v>228</v>
      </c>
      <c r="C9" s="101"/>
      <c r="D9" s="102">
        <f>D6+D7+D8</f>
        <v>1200</v>
      </c>
      <c r="E9" s="103"/>
      <c r="F9" s="104">
        <f>F6+F7+F8</f>
        <v>4500</v>
      </c>
      <c r="H9" s="99">
        <f>(D15+D19+D23)/$D9</f>
        <v>0</v>
      </c>
      <c r="I9" s="99">
        <f>(F13+F17+F21)/$D9</f>
        <v>-0.125</v>
      </c>
      <c r="J9" s="26"/>
      <c r="K9" s="100">
        <f>(D15+D19+D23)/$F9</f>
        <v>0</v>
      </c>
      <c r="L9" s="100">
        <f>(F13+F17+F21)/$F9</f>
        <v>-3.3333333333333333E-2</v>
      </c>
    </row>
    <row r="10" spans="2:12" ht="21.75" customHeight="1" thickTop="1" x14ac:dyDescent="0.25"/>
    <row r="11" spans="2:12" ht="24.95" customHeight="1" x14ac:dyDescent="0.2">
      <c r="B11" s="56" t="s">
        <v>113</v>
      </c>
      <c r="C11" s="56"/>
      <c r="D11" s="84" t="s">
        <v>221</v>
      </c>
      <c r="E11" s="84" t="s">
        <v>224</v>
      </c>
      <c r="F11" s="84" t="s">
        <v>220</v>
      </c>
    </row>
    <row r="12" spans="2:12" ht="6" customHeight="1" thickBot="1" x14ac:dyDescent="0.25">
      <c r="B12" s="38"/>
      <c r="C12" s="38"/>
      <c r="D12" s="54"/>
      <c r="E12" s="55"/>
      <c r="F12" s="54"/>
    </row>
    <row r="13" spans="2:12" ht="24.95" customHeight="1" thickTop="1" thickBot="1" x14ac:dyDescent="0.3">
      <c r="B13" s="124" t="s">
        <v>206</v>
      </c>
      <c r="C13" s="92" t="s">
        <v>225</v>
      </c>
      <c r="D13" s="89">
        <f>SUMIF('Stall 1'!$B$282:$B$292,"BYGG",'Stall 1'!$N$282:$P$292)</f>
        <v>0</v>
      </c>
      <c r="E13" s="127">
        <v>50</v>
      </c>
      <c r="F13" s="130">
        <f>SUM(D13:D14)-E13</f>
        <v>-50</v>
      </c>
    </row>
    <row r="14" spans="2:12" ht="24.95" customHeight="1" thickTop="1" thickBot="1" x14ac:dyDescent="0.3">
      <c r="B14" s="125"/>
      <c r="C14" s="92" t="s">
        <v>245</v>
      </c>
      <c r="D14" s="89">
        <f>SUMIF('Stall 1'!$B$282:$B$292,"INV",'Stall 1'!$N$282:$P$292)</f>
        <v>0</v>
      </c>
      <c r="E14" s="128"/>
      <c r="F14" s="131"/>
    </row>
    <row r="15" spans="2:12" ht="24.95" customHeight="1" thickTop="1" thickBot="1" x14ac:dyDescent="0.3">
      <c r="B15" s="126"/>
      <c r="C15" s="92" t="s">
        <v>228</v>
      </c>
      <c r="D15" s="96">
        <f>D13+D14</f>
        <v>0</v>
      </c>
      <c r="E15" s="129"/>
      <c r="F15" s="132"/>
    </row>
    <row r="16" spans="2:12" ht="6.75" customHeight="1" thickTop="1" thickBot="1" x14ac:dyDescent="0.3">
      <c r="B16" s="97"/>
      <c r="E16" s="22"/>
    </row>
    <row r="17" spans="2:6" ht="24.95" customHeight="1" thickTop="1" thickBot="1" x14ac:dyDescent="0.3">
      <c r="B17" s="124" t="s">
        <v>207</v>
      </c>
      <c r="C17" s="92" t="s">
        <v>225</v>
      </c>
      <c r="D17" s="89">
        <f>SUMIF('Stall 2'!$B$282:$B$292,"BYGG",'Stall 2'!$N$282:$P$292)</f>
        <v>0</v>
      </c>
      <c r="E17" s="127">
        <v>50</v>
      </c>
      <c r="F17" s="130">
        <f>SUM(D17:D18)-E17</f>
        <v>-50</v>
      </c>
    </row>
    <row r="18" spans="2:6" ht="24.95" customHeight="1" thickTop="1" thickBot="1" x14ac:dyDescent="0.3">
      <c r="B18" s="125"/>
      <c r="C18" s="92" t="s">
        <v>245</v>
      </c>
      <c r="D18" s="89">
        <f>SUMIF('Stall 2'!$B$282:$B$292,"INV",'Stall 2'!$N$282:$P$292)</f>
        <v>0</v>
      </c>
      <c r="E18" s="128"/>
      <c r="F18" s="131"/>
    </row>
    <row r="19" spans="2:6" ht="24.95" customHeight="1" thickTop="1" thickBot="1" x14ac:dyDescent="0.3">
      <c r="B19" s="126"/>
      <c r="C19" s="92" t="s">
        <v>228</v>
      </c>
      <c r="D19" s="96">
        <f>D17+D18</f>
        <v>0</v>
      </c>
      <c r="E19" s="129"/>
      <c r="F19" s="132"/>
    </row>
    <row r="20" spans="2:6" ht="6.75" customHeight="1" thickTop="1" thickBot="1" x14ac:dyDescent="0.3">
      <c r="B20" s="97"/>
      <c r="E20" s="22"/>
    </row>
    <row r="21" spans="2:6" ht="24.95" customHeight="1" thickTop="1" thickBot="1" x14ac:dyDescent="0.3">
      <c r="B21" s="124" t="s">
        <v>208</v>
      </c>
      <c r="C21" s="92" t="s">
        <v>225</v>
      </c>
      <c r="D21" s="89">
        <f>SUMIF('Stall 3'!$B$282:$B$292,"BYGG",'Stall 3'!$N$282:$P$292)</f>
        <v>0</v>
      </c>
      <c r="E21" s="127">
        <v>50</v>
      </c>
      <c r="F21" s="130">
        <f>SUM(D21:D22)-E21</f>
        <v>-50</v>
      </c>
    </row>
    <row r="22" spans="2:6" ht="24.95" customHeight="1" thickTop="1" thickBot="1" x14ac:dyDescent="0.3">
      <c r="B22" s="125"/>
      <c r="C22" s="92" t="s">
        <v>245</v>
      </c>
      <c r="D22" s="89">
        <f>SUMIF('Stall 3'!$B$282:$B$292,"INV",'Stall 3'!$N$282:$P$292)</f>
        <v>0</v>
      </c>
      <c r="E22" s="128"/>
      <c r="F22" s="131"/>
    </row>
    <row r="23" spans="2:6" ht="24.95" customHeight="1" thickTop="1" thickBot="1" x14ac:dyDescent="0.3">
      <c r="B23" s="126"/>
      <c r="C23" s="92" t="s">
        <v>228</v>
      </c>
      <c r="D23" s="96">
        <f>D21+D22</f>
        <v>0</v>
      </c>
      <c r="E23" s="129"/>
      <c r="F23" s="132"/>
    </row>
    <row r="24" spans="2:6" ht="6.75" customHeight="1" thickTop="1" thickBot="1" x14ac:dyDescent="0.3">
      <c r="B24" s="97"/>
      <c r="E24" s="22"/>
    </row>
    <row r="25" spans="2:6" ht="24.95" customHeight="1" thickTop="1" thickBot="1" x14ac:dyDescent="0.3">
      <c r="B25" s="124" t="s">
        <v>227</v>
      </c>
      <c r="C25" s="92" t="s">
        <v>225</v>
      </c>
      <c r="D25" s="89">
        <f>'Övriga byggkostnader '!P70</f>
        <v>0</v>
      </c>
      <c r="E25" s="127">
        <v>50</v>
      </c>
      <c r="F25" s="130">
        <f>SUM(D25:D26)-E25</f>
        <v>-50</v>
      </c>
    </row>
    <row r="26" spans="2:6" ht="24.95" customHeight="1" thickTop="1" thickBot="1" x14ac:dyDescent="0.3">
      <c r="B26" s="125"/>
      <c r="C26" s="92" t="s">
        <v>245</v>
      </c>
      <c r="D26" s="89">
        <f>'Övriga byggkostnader '!P134</f>
        <v>0</v>
      </c>
      <c r="E26" s="128"/>
      <c r="F26" s="131"/>
    </row>
    <row r="27" spans="2:6" ht="24.95" customHeight="1" thickTop="1" thickBot="1" x14ac:dyDescent="0.3">
      <c r="B27" s="126"/>
      <c r="C27" s="92" t="s">
        <v>228</v>
      </c>
      <c r="D27" s="96">
        <f>D25+D26</f>
        <v>0</v>
      </c>
      <c r="E27" s="129"/>
      <c r="F27" s="132"/>
    </row>
    <row r="28" spans="2:6" ht="6.75" customHeight="1" thickTop="1" thickBot="1" x14ac:dyDescent="0.3"/>
    <row r="29" spans="2:6" ht="24.95" customHeight="1" thickTop="1" thickBot="1" x14ac:dyDescent="0.3">
      <c r="B29" s="115" t="s">
        <v>228</v>
      </c>
      <c r="C29" s="95" t="s">
        <v>225</v>
      </c>
      <c r="D29" s="94">
        <f>SUMIF($C13:$C26,$C29,$D13:$D26)</f>
        <v>0</v>
      </c>
      <c r="E29" s="121">
        <f>SUM(E13:E27)</f>
        <v>200</v>
      </c>
      <c r="F29" s="118">
        <f>SUM(F13:F27)</f>
        <v>-200</v>
      </c>
    </row>
    <row r="30" spans="2:6" ht="24.95" customHeight="1" thickTop="1" thickBot="1" x14ac:dyDescent="0.3">
      <c r="B30" s="116"/>
      <c r="C30" s="95" t="s">
        <v>245</v>
      </c>
      <c r="D30" s="94">
        <f>SUMIF($C14:$C28,$C30,$D14:$D28)</f>
        <v>0</v>
      </c>
      <c r="E30" s="122"/>
      <c r="F30" s="119"/>
    </row>
    <row r="31" spans="2:6" ht="24.95" customHeight="1" thickTop="1" thickBot="1" x14ac:dyDescent="0.3">
      <c r="B31" s="117"/>
      <c r="C31" s="95" t="s">
        <v>228</v>
      </c>
      <c r="D31" s="94">
        <f>D29+D30</f>
        <v>0</v>
      </c>
      <c r="E31" s="123"/>
      <c r="F31" s="120"/>
    </row>
    <row r="32" spans="2:6" ht="45" customHeight="1" thickTop="1" x14ac:dyDescent="0.25"/>
  </sheetData>
  <sheetProtection algorithmName="SHA-512" hashValue="VrlOlE8/1UDOZW8gpjKWtBwIzXXG2gRNZJJSDVPfShP+kfzs1Q3e6d4JfUi+UeqRJ/1Uac6OfFjGSQhoBDGptQ==" saltValue="g5Y5DZQeEIO9hqZcFTrn6g==" spinCount="100000" sheet="1" selectLockedCells="1"/>
  <mergeCells count="17">
    <mergeCell ref="H3:I3"/>
    <mergeCell ref="K3:L3"/>
    <mergeCell ref="B25:B27"/>
    <mergeCell ref="E25:E27"/>
    <mergeCell ref="F25:F27"/>
    <mergeCell ref="B29:B31"/>
    <mergeCell ref="F29:F31"/>
    <mergeCell ref="E29:E31"/>
    <mergeCell ref="B13:B15"/>
    <mergeCell ref="B17:B19"/>
    <mergeCell ref="E17:E19"/>
    <mergeCell ref="F17:F19"/>
    <mergeCell ref="B21:B23"/>
    <mergeCell ref="E21:E23"/>
    <mergeCell ref="F21:F23"/>
    <mergeCell ref="E13:E15"/>
    <mergeCell ref="F13:F15"/>
  </mergeCells>
  <dataValidations count="1">
    <dataValidation type="list" allowBlank="1" showInputMessage="1" showErrorMessage="1" sqref="E6:E8" xr:uid="{00000000-0002-0000-0100-000000000000}">
      <formula1>lista_djurslag</formula1>
    </dataValidation>
  </dataValidations>
  <printOptions horizontalCentered="1"/>
  <pageMargins left="0.23622047244094491" right="0.23622047244094491" top="0.55118110236220474" bottom="0.55118110236220474" header="0.31496062992125984" footer="0.31496062992125984"/>
  <pageSetup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autoPageBreaks="0" fitToPage="1"/>
  </sheetPr>
  <dimension ref="B1:R369"/>
  <sheetViews>
    <sheetView showGridLines="0" tabSelected="1" zoomScale="80" zoomScaleNormal="80" workbookViewId="0">
      <pane ySplit="6" topLeftCell="A16" activePane="bottomLeft" state="frozen"/>
      <selection pane="bottomLeft" activeCell="N16" sqref="N16"/>
    </sheetView>
  </sheetViews>
  <sheetFormatPr defaultColWidth="9.140625" defaultRowHeight="15" x14ac:dyDescent="0.25"/>
  <cols>
    <col min="1" max="1" width="2.7109375" style="26" customWidth="1"/>
    <col min="2" max="2" width="6.42578125" style="26" customWidth="1"/>
    <col min="3" max="3" width="63.28515625" style="25" customWidth="1"/>
    <col min="4" max="4" width="3.42578125" style="26" customWidth="1"/>
    <col min="5" max="5" width="11.42578125" style="26" customWidth="1"/>
    <col min="6" max="6" width="9.28515625" style="26" customWidth="1"/>
    <col min="7" max="7" width="14.42578125" style="26" customWidth="1"/>
    <col min="8" max="8" width="14" style="26" customWidth="1"/>
    <col min="9" max="9" width="2.28515625" style="26" customWidth="1"/>
    <col min="10" max="10" width="14.7109375" style="26" customWidth="1"/>
    <col min="11" max="11" width="14.85546875" style="26" customWidth="1"/>
    <col min="12" max="12" width="13.85546875" style="26" customWidth="1"/>
    <col min="13" max="13" width="2.28515625" style="26" customWidth="1"/>
    <col min="14" max="14" width="20.42578125" style="26" customWidth="1"/>
    <col min="15" max="15" width="2.28515625" style="26" customWidth="1"/>
    <col min="16" max="16" width="21" style="26" customWidth="1"/>
    <col min="17" max="16384" width="9.140625" style="26"/>
  </cols>
  <sheetData>
    <row r="1" spans="2:16" s="17" customFormat="1" ht="30" customHeight="1" x14ac:dyDescent="0.25">
      <c r="D1" s="18"/>
      <c r="E1" s="27"/>
      <c r="F1" s="18"/>
      <c r="G1" s="18"/>
      <c r="H1" s="18"/>
      <c r="I1" s="18"/>
      <c r="J1" s="18"/>
      <c r="K1" s="18"/>
      <c r="L1" s="18"/>
      <c r="M1" s="18"/>
      <c r="O1" s="18"/>
    </row>
    <row r="2" spans="2:16" s="22" customFormat="1" ht="38.25" customHeight="1" thickBot="1" x14ac:dyDescent="0.3">
      <c r="C2" s="43"/>
    </row>
    <row r="3" spans="2:16" s="22" customFormat="1" ht="38.25" customHeight="1" thickTop="1" thickBot="1" x14ac:dyDescent="0.3">
      <c r="B3" s="142" t="s">
        <v>149</v>
      </c>
      <c r="C3" s="143"/>
      <c r="E3" s="142" t="s">
        <v>181</v>
      </c>
      <c r="F3" s="144"/>
      <c r="G3" s="144"/>
      <c r="H3" s="144"/>
      <c r="J3" s="144" t="s">
        <v>154</v>
      </c>
      <c r="K3" s="144"/>
      <c r="L3" s="143"/>
      <c r="N3" s="73" t="s">
        <v>184</v>
      </c>
      <c r="P3" s="73" t="s">
        <v>205</v>
      </c>
    </row>
    <row r="4" spans="2:16" s="32" customFormat="1" ht="70.5" customHeight="1" thickTop="1" x14ac:dyDescent="0.25">
      <c r="B4" s="33"/>
      <c r="C4" s="44"/>
      <c r="D4" s="33"/>
      <c r="E4" s="33"/>
      <c r="F4" s="33"/>
      <c r="G4" s="33"/>
      <c r="H4" s="33"/>
      <c r="I4" s="34"/>
      <c r="J4" s="33"/>
      <c r="K4" s="33"/>
      <c r="L4" s="33"/>
      <c r="N4" s="33"/>
      <c r="P4" s="33"/>
    </row>
    <row r="5" spans="2:16" s="21" customFormat="1" ht="44.25" customHeight="1" x14ac:dyDescent="0.25">
      <c r="B5" s="68" t="s">
        <v>151</v>
      </c>
      <c r="C5" s="69" t="s">
        <v>150</v>
      </c>
      <c r="D5" s="23"/>
      <c r="E5" s="68" t="s">
        <v>211</v>
      </c>
      <c r="F5" s="68" t="s">
        <v>0</v>
      </c>
      <c r="G5" s="68" t="s">
        <v>238</v>
      </c>
      <c r="H5" s="68" t="s">
        <v>185</v>
      </c>
      <c r="I5" s="23"/>
      <c r="J5" s="68" t="s">
        <v>240</v>
      </c>
      <c r="K5" s="68" t="s">
        <v>9</v>
      </c>
      <c r="L5" s="68" t="s">
        <v>239</v>
      </c>
      <c r="M5" s="23"/>
      <c r="N5" s="68" t="s">
        <v>241</v>
      </c>
      <c r="O5" s="23"/>
      <c r="P5" s="68" t="s">
        <v>242</v>
      </c>
    </row>
    <row r="6" spans="2:16" s="35" customFormat="1" ht="4.5" customHeight="1" x14ac:dyDescent="0.25">
      <c r="B6" s="36"/>
      <c r="C6" s="45"/>
      <c r="D6" s="37"/>
      <c r="E6" s="36"/>
      <c r="F6" s="36"/>
      <c r="G6" s="36"/>
      <c r="H6" s="36"/>
      <c r="J6" s="36"/>
      <c r="K6" s="36"/>
      <c r="L6" s="36"/>
      <c r="N6" s="36"/>
      <c r="P6" s="36"/>
    </row>
    <row r="7" spans="2:16" s="23" customFormat="1" ht="24.75" customHeight="1" x14ac:dyDescent="0.25">
      <c r="B7" s="24"/>
    </row>
    <row r="8" spans="2:16" s="23" customFormat="1" ht="22.9" customHeight="1" x14ac:dyDescent="0.25">
      <c r="B8" s="41" t="s">
        <v>168</v>
      </c>
      <c r="C8" s="42"/>
      <c r="D8" s="42"/>
      <c r="E8" s="42"/>
      <c r="F8" s="42"/>
      <c r="G8" s="42"/>
      <c r="H8" s="42"/>
      <c r="I8" s="42"/>
      <c r="J8" s="42"/>
      <c r="K8" s="42"/>
      <c r="L8" s="42"/>
      <c r="M8" s="42"/>
      <c r="N8" s="42"/>
      <c r="O8" s="42"/>
      <c r="P8" s="42"/>
    </row>
    <row r="9" spans="2:16" s="23" customFormat="1" ht="9.75" customHeight="1" thickBot="1" x14ac:dyDescent="0.3">
      <c r="B9" s="40"/>
    </row>
    <row r="10" spans="2:16" s="23" customFormat="1" ht="24.95" customHeight="1" thickTop="1" thickBot="1" x14ac:dyDescent="0.3">
      <c r="B10" s="82" t="s">
        <v>148</v>
      </c>
      <c r="C10" s="39" t="s">
        <v>243</v>
      </c>
      <c r="E10" s="20"/>
      <c r="F10" s="20"/>
      <c r="G10" s="28"/>
      <c r="H10" s="29">
        <f t="shared" ref="H10:H11" si="0">(E10*G10)</f>
        <v>0</v>
      </c>
      <c r="J10" s="30"/>
      <c r="K10" s="31"/>
      <c r="L10" s="29">
        <f>K10*J10</f>
        <v>0</v>
      </c>
      <c r="N10" s="59"/>
      <c r="P10" s="67">
        <f>H10+L10+N10</f>
        <v>0</v>
      </c>
    </row>
    <row r="11" spans="2:16" s="23" customFormat="1" ht="24.95" customHeight="1" thickTop="1" thickBot="1" x14ac:dyDescent="0.3">
      <c r="B11" s="82" t="s">
        <v>148</v>
      </c>
      <c r="C11" s="39" t="s">
        <v>201</v>
      </c>
      <c r="E11" s="20"/>
      <c r="F11" s="20"/>
      <c r="G11" s="28"/>
      <c r="H11" s="29">
        <f t="shared" si="0"/>
        <v>0</v>
      </c>
      <c r="J11" s="30"/>
      <c r="K11" s="31"/>
      <c r="L11" s="29">
        <f>K11*J11</f>
        <v>0</v>
      </c>
      <c r="N11" s="59"/>
      <c r="P11" s="67">
        <f>H11+L11+N11</f>
        <v>0</v>
      </c>
    </row>
    <row r="12" spans="2:16" s="23" customFormat="1" ht="24.95" customHeight="1" thickTop="1" thickBot="1" x14ac:dyDescent="0.3">
      <c r="B12" s="82" t="s">
        <v>148</v>
      </c>
      <c r="C12" s="39" t="s">
        <v>20</v>
      </c>
      <c r="E12" s="20"/>
      <c r="F12" s="20"/>
      <c r="G12" s="28"/>
      <c r="H12" s="29">
        <f t="shared" ref="H12:H26" si="1">(E12*G12)</f>
        <v>0</v>
      </c>
      <c r="J12" s="30"/>
      <c r="K12" s="31"/>
      <c r="L12" s="29">
        <f>K12*J12</f>
        <v>0</v>
      </c>
      <c r="N12" s="59"/>
      <c r="P12" s="67">
        <f>H12+L12+N12</f>
        <v>0</v>
      </c>
    </row>
    <row r="13" spans="2:16" s="23" customFormat="1" ht="24.95" customHeight="1" thickTop="1" thickBot="1" x14ac:dyDescent="0.3">
      <c r="B13" s="82" t="s">
        <v>148</v>
      </c>
      <c r="C13" s="39" t="s">
        <v>80</v>
      </c>
      <c r="E13" s="20"/>
      <c r="F13" s="20"/>
      <c r="G13" s="28"/>
      <c r="H13" s="29">
        <f t="shared" si="1"/>
        <v>0</v>
      </c>
      <c r="J13" s="30"/>
      <c r="K13" s="31"/>
      <c r="L13" s="29">
        <f t="shared" ref="L13:L26" si="2">K13*J13</f>
        <v>0</v>
      </c>
      <c r="N13" s="59"/>
      <c r="P13" s="67">
        <f t="shared" ref="P13:P26" si="3">H13+L13+N13</f>
        <v>0</v>
      </c>
    </row>
    <row r="14" spans="2:16" s="23" customFormat="1" ht="24.95" customHeight="1" thickTop="1" thickBot="1" x14ac:dyDescent="0.3">
      <c r="B14" s="82" t="s">
        <v>148</v>
      </c>
      <c r="C14" s="39" t="s">
        <v>81</v>
      </c>
      <c r="E14" s="20"/>
      <c r="F14" s="20"/>
      <c r="G14" s="28"/>
      <c r="H14" s="29">
        <f t="shared" si="1"/>
        <v>0</v>
      </c>
      <c r="J14" s="30"/>
      <c r="K14" s="31"/>
      <c r="L14" s="29">
        <f t="shared" si="2"/>
        <v>0</v>
      </c>
      <c r="N14" s="59"/>
      <c r="P14" s="67">
        <f t="shared" si="3"/>
        <v>0</v>
      </c>
    </row>
    <row r="15" spans="2:16" s="23" customFormat="1" ht="24.95" customHeight="1" thickTop="1" thickBot="1" x14ac:dyDescent="0.3">
      <c r="B15" s="82" t="s">
        <v>148</v>
      </c>
      <c r="C15" s="39" t="s">
        <v>209</v>
      </c>
      <c r="E15" s="20"/>
      <c r="F15" s="20"/>
      <c r="G15" s="28"/>
      <c r="H15" s="29">
        <f t="shared" si="1"/>
        <v>0</v>
      </c>
      <c r="J15" s="30"/>
      <c r="K15" s="31"/>
      <c r="L15" s="29">
        <f t="shared" si="2"/>
        <v>0</v>
      </c>
      <c r="N15" s="59"/>
      <c r="P15" s="67">
        <f t="shared" si="3"/>
        <v>0</v>
      </c>
    </row>
    <row r="16" spans="2:16" s="23" customFormat="1" ht="24.95" customHeight="1" thickTop="1" thickBot="1" x14ac:dyDescent="0.3">
      <c r="B16" s="82" t="s">
        <v>148</v>
      </c>
      <c r="C16" s="39" t="s">
        <v>6</v>
      </c>
      <c r="E16" s="20"/>
      <c r="F16" s="20"/>
      <c r="G16" s="28"/>
      <c r="H16" s="29">
        <f t="shared" si="1"/>
        <v>0</v>
      </c>
      <c r="J16" s="30"/>
      <c r="K16" s="31"/>
      <c r="L16" s="29">
        <f t="shared" si="2"/>
        <v>0</v>
      </c>
      <c r="N16" s="59"/>
      <c r="P16" s="67">
        <f t="shared" si="3"/>
        <v>0</v>
      </c>
    </row>
    <row r="17" spans="2:16" s="23" customFormat="1" ht="24.95" customHeight="1" thickTop="1" thickBot="1" x14ac:dyDescent="0.3">
      <c r="B17" s="82" t="s">
        <v>148</v>
      </c>
      <c r="C17" s="39" t="s">
        <v>82</v>
      </c>
      <c r="E17" s="20"/>
      <c r="F17" s="20"/>
      <c r="G17" s="28"/>
      <c r="H17" s="29">
        <f t="shared" si="1"/>
        <v>0</v>
      </c>
      <c r="J17" s="30"/>
      <c r="K17" s="31"/>
      <c r="L17" s="29">
        <f t="shared" si="2"/>
        <v>0</v>
      </c>
      <c r="N17" s="59"/>
      <c r="P17" s="67">
        <f t="shared" si="3"/>
        <v>0</v>
      </c>
    </row>
    <row r="18" spans="2:16" s="23" customFormat="1" ht="24.95" customHeight="1" thickTop="1" thickBot="1" x14ac:dyDescent="0.3">
      <c r="B18" s="82" t="s">
        <v>148</v>
      </c>
      <c r="C18" s="39" t="s">
        <v>83</v>
      </c>
      <c r="E18" s="20"/>
      <c r="F18" s="20"/>
      <c r="G18" s="28"/>
      <c r="H18" s="29">
        <f t="shared" si="1"/>
        <v>0</v>
      </c>
      <c r="J18" s="30"/>
      <c r="K18" s="31"/>
      <c r="L18" s="29">
        <f t="shared" si="2"/>
        <v>0</v>
      </c>
      <c r="N18" s="59"/>
      <c r="P18" s="67">
        <f t="shared" si="3"/>
        <v>0</v>
      </c>
    </row>
    <row r="19" spans="2:16" s="23" customFormat="1" ht="24.95" customHeight="1" thickTop="1" thickBot="1" x14ac:dyDescent="0.3">
      <c r="B19" s="82" t="s">
        <v>148</v>
      </c>
      <c r="C19" s="39" t="s">
        <v>13</v>
      </c>
      <c r="E19" s="20"/>
      <c r="F19" s="20"/>
      <c r="G19" s="28"/>
      <c r="H19" s="29">
        <f t="shared" si="1"/>
        <v>0</v>
      </c>
      <c r="J19" s="30"/>
      <c r="K19" s="31"/>
      <c r="L19" s="29">
        <f t="shared" si="2"/>
        <v>0</v>
      </c>
      <c r="N19" s="59"/>
      <c r="P19" s="67">
        <f t="shared" si="3"/>
        <v>0</v>
      </c>
    </row>
    <row r="20" spans="2:16" s="23" customFormat="1" ht="24.95" customHeight="1" thickTop="1" thickBot="1" x14ac:dyDescent="0.3">
      <c r="B20" s="82" t="s">
        <v>148</v>
      </c>
      <c r="C20" s="39" t="s">
        <v>114</v>
      </c>
      <c r="E20" s="20"/>
      <c r="F20" s="20"/>
      <c r="G20" s="28"/>
      <c r="H20" s="29">
        <f t="shared" si="1"/>
        <v>0</v>
      </c>
      <c r="J20" s="30"/>
      <c r="K20" s="31"/>
      <c r="L20" s="29">
        <f t="shared" si="2"/>
        <v>0</v>
      </c>
      <c r="N20" s="59"/>
      <c r="P20" s="67">
        <f t="shared" si="3"/>
        <v>0</v>
      </c>
    </row>
    <row r="21" spans="2:16" s="23" customFormat="1" ht="24.95" customHeight="1" thickTop="1" thickBot="1" x14ac:dyDescent="0.3">
      <c r="B21" s="82" t="s">
        <v>148</v>
      </c>
      <c r="C21" s="39" t="s">
        <v>18</v>
      </c>
      <c r="E21" s="20"/>
      <c r="F21" s="20"/>
      <c r="G21" s="28"/>
      <c r="H21" s="29">
        <f t="shared" si="1"/>
        <v>0</v>
      </c>
      <c r="J21" s="30"/>
      <c r="K21" s="31"/>
      <c r="L21" s="29">
        <f t="shared" si="2"/>
        <v>0</v>
      </c>
      <c r="N21" s="59"/>
      <c r="P21" s="67">
        <f t="shared" si="3"/>
        <v>0</v>
      </c>
    </row>
    <row r="22" spans="2:16" s="23" customFormat="1" ht="24.95" customHeight="1" thickTop="1" thickBot="1" x14ac:dyDescent="0.3">
      <c r="B22" s="82" t="s">
        <v>148</v>
      </c>
      <c r="C22" s="39" t="s">
        <v>19</v>
      </c>
      <c r="E22" s="20"/>
      <c r="F22" s="20"/>
      <c r="G22" s="28"/>
      <c r="H22" s="29">
        <f t="shared" si="1"/>
        <v>0</v>
      </c>
      <c r="J22" s="30"/>
      <c r="K22" s="31"/>
      <c r="L22" s="29">
        <f t="shared" si="2"/>
        <v>0</v>
      </c>
      <c r="N22" s="59"/>
      <c r="P22" s="67">
        <f t="shared" si="3"/>
        <v>0</v>
      </c>
    </row>
    <row r="23" spans="2:16" s="23" customFormat="1" ht="24.95" customHeight="1" thickTop="1" thickBot="1" x14ac:dyDescent="0.3">
      <c r="B23" s="82" t="s">
        <v>148</v>
      </c>
      <c r="C23" s="39" t="s">
        <v>62</v>
      </c>
      <c r="E23" s="20"/>
      <c r="F23" s="20"/>
      <c r="G23" s="28"/>
      <c r="H23" s="29">
        <f t="shared" si="1"/>
        <v>0</v>
      </c>
      <c r="J23" s="30"/>
      <c r="K23" s="31"/>
      <c r="L23" s="29">
        <f>K23*J23</f>
        <v>0</v>
      </c>
      <c r="N23" s="59"/>
      <c r="P23" s="67">
        <f>H23+L23+N23</f>
        <v>0</v>
      </c>
    </row>
    <row r="24" spans="2:16" s="23" customFormat="1" ht="24.95" customHeight="1" thickTop="1" thickBot="1" x14ac:dyDescent="0.3">
      <c r="B24" s="82" t="s">
        <v>148</v>
      </c>
      <c r="C24" s="39" t="s">
        <v>152</v>
      </c>
      <c r="E24" s="20"/>
      <c r="F24" s="20"/>
      <c r="G24" s="28"/>
      <c r="H24" s="29">
        <f t="shared" si="1"/>
        <v>0</v>
      </c>
      <c r="J24" s="30"/>
      <c r="K24" s="31"/>
      <c r="L24" s="29">
        <f t="shared" si="2"/>
        <v>0</v>
      </c>
      <c r="N24" s="59"/>
      <c r="P24" s="67">
        <f t="shared" si="3"/>
        <v>0</v>
      </c>
    </row>
    <row r="25" spans="2:16" s="23" customFormat="1" ht="24.95" customHeight="1" thickTop="1" thickBot="1" x14ac:dyDescent="0.3">
      <c r="B25" s="82" t="s">
        <v>148</v>
      </c>
      <c r="C25" s="39" t="s">
        <v>152</v>
      </c>
      <c r="E25" s="20"/>
      <c r="F25" s="20"/>
      <c r="G25" s="28"/>
      <c r="H25" s="29">
        <f t="shared" si="1"/>
        <v>0</v>
      </c>
      <c r="J25" s="30"/>
      <c r="K25" s="31"/>
      <c r="L25" s="29">
        <f t="shared" si="2"/>
        <v>0</v>
      </c>
      <c r="N25" s="59"/>
      <c r="P25" s="67">
        <f t="shared" si="3"/>
        <v>0</v>
      </c>
    </row>
    <row r="26" spans="2:16" s="23" customFormat="1" ht="24.95" customHeight="1" thickTop="1" thickBot="1" x14ac:dyDescent="0.3">
      <c r="B26" s="82" t="s">
        <v>148</v>
      </c>
      <c r="C26" s="61" t="s">
        <v>152</v>
      </c>
      <c r="E26" s="62"/>
      <c r="F26" s="62"/>
      <c r="G26" s="58"/>
      <c r="H26" s="63">
        <f t="shared" si="1"/>
        <v>0</v>
      </c>
      <c r="J26" s="64"/>
      <c r="K26" s="65"/>
      <c r="L26" s="63">
        <f t="shared" si="2"/>
        <v>0</v>
      </c>
      <c r="N26" s="59"/>
      <c r="P26" s="67">
        <f t="shared" si="3"/>
        <v>0</v>
      </c>
    </row>
    <row r="27" spans="2:16" ht="30" customHeight="1" thickTop="1" thickBot="1" x14ac:dyDescent="0.3">
      <c r="B27" s="46" t="s">
        <v>153</v>
      </c>
      <c r="C27" s="47"/>
      <c r="D27" s="23"/>
      <c r="E27" s="66" t="s">
        <v>185</v>
      </c>
      <c r="F27" s="66"/>
      <c r="G27" s="66"/>
      <c r="H27" s="67">
        <f>SUM(H10:H26)</f>
        <v>0</v>
      </c>
      <c r="I27" s="23"/>
      <c r="J27" s="66" t="s">
        <v>187</v>
      </c>
      <c r="K27" s="66"/>
      <c r="L27" s="67">
        <f>SUM(L10:L26)</f>
        <v>0</v>
      </c>
      <c r="N27" s="67">
        <f>SUM(N10:N26)</f>
        <v>0</v>
      </c>
      <c r="P27" s="78">
        <f>H27+L27+N27</f>
        <v>0</v>
      </c>
    </row>
    <row r="28" spans="2:16" s="23" customFormat="1" ht="24.95" customHeight="1" thickTop="1" thickBot="1" x14ac:dyDescent="0.3">
      <c r="N28" s="70"/>
      <c r="P28" s="70"/>
    </row>
    <row r="29" spans="2:16" s="23" customFormat="1" ht="24.95" customHeight="1" thickTop="1" x14ac:dyDescent="0.25">
      <c r="B29" s="41" t="s">
        <v>189</v>
      </c>
      <c r="C29" s="42"/>
      <c r="D29" s="42"/>
      <c r="E29" s="42"/>
      <c r="F29" s="42"/>
      <c r="G29" s="42"/>
      <c r="H29" s="42"/>
      <c r="I29" s="42"/>
      <c r="J29" s="42"/>
      <c r="K29" s="42"/>
      <c r="L29" s="42"/>
      <c r="M29" s="42"/>
      <c r="N29" s="42"/>
      <c r="O29" s="42"/>
      <c r="P29" s="42"/>
    </row>
    <row r="30" spans="2:16" s="23" customFormat="1" ht="6.75" customHeight="1" thickBot="1" x14ac:dyDescent="0.3">
      <c r="B30" s="40"/>
    </row>
    <row r="31" spans="2:16" s="23" customFormat="1" ht="24.95" customHeight="1" thickTop="1" thickBot="1" x14ac:dyDescent="0.3">
      <c r="B31" s="82" t="s">
        <v>148</v>
      </c>
      <c r="C31" s="39" t="s">
        <v>115</v>
      </c>
      <c r="E31" s="20"/>
      <c r="F31" s="20"/>
      <c r="G31" s="28"/>
      <c r="H31" s="29">
        <f t="shared" ref="H31:H70" si="4">(E31*G31)</f>
        <v>0</v>
      </c>
      <c r="J31" s="30"/>
      <c r="K31" s="31"/>
      <c r="L31" s="29">
        <f t="shared" ref="L31:L70" si="5">K31*J31</f>
        <v>0</v>
      </c>
      <c r="N31" s="59"/>
      <c r="P31" s="67">
        <f t="shared" ref="P31:P70" si="6">H31+L31+N31</f>
        <v>0</v>
      </c>
    </row>
    <row r="32" spans="2:16" s="23" customFormat="1" ht="24.95" customHeight="1" thickTop="1" thickBot="1" x14ac:dyDescent="0.3">
      <c r="B32" s="82" t="s">
        <v>148</v>
      </c>
      <c r="C32" s="39" t="s">
        <v>84</v>
      </c>
      <c r="E32" s="20"/>
      <c r="F32" s="20"/>
      <c r="G32" s="28"/>
      <c r="H32" s="29">
        <f t="shared" si="4"/>
        <v>0</v>
      </c>
      <c r="J32" s="30"/>
      <c r="K32" s="31"/>
      <c r="L32" s="29">
        <f t="shared" si="5"/>
        <v>0</v>
      </c>
      <c r="N32" s="59"/>
      <c r="P32" s="67">
        <f t="shared" si="6"/>
        <v>0</v>
      </c>
    </row>
    <row r="33" spans="2:16" s="23" customFormat="1" ht="24.95" customHeight="1" thickTop="1" thickBot="1" x14ac:dyDescent="0.3">
      <c r="B33" s="82" t="s">
        <v>148</v>
      </c>
      <c r="C33" s="39" t="s">
        <v>85</v>
      </c>
      <c r="E33" s="20"/>
      <c r="F33" s="20"/>
      <c r="G33" s="28"/>
      <c r="H33" s="29">
        <f t="shared" si="4"/>
        <v>0</v>
      </c>
      <c r="J33" s="30"/>
      <c r="K33" s="31"/>
      <c r="L33" s="29">
        <f t="shared" si="5"/>
        <v>0</v>
      </c>
      <c r="N33" s="59"/>
      <c r="P33" s="67">
        <f t="shared" si="6"/>
        <v>0</v>
      </c>
    </row>
    <row r="34" spans="2:16" s="23" customFormat="1" ht="24.95" customHeight="1" thickTop="1" thickBot="1" x14ac:dyDescent="0.3">
      <c r="B34" s="82" t="s">
        <v>148</v>
      </c>
      <c r="C34" s="39" t="s">
        <v>87</v>
      </c>
      <c r="E34" s="20"/>
      <c r="F34" s="20"/>
      <c r="G34" s="28"/>
      <c r="H34" s="29">
        <f t="shared" si="4"/>
        <v>0</v>
      </c>
      <c r="J34" s="30"/>
      <c r="K34" s="31"/>
      <c r="L34" s="29">
        <f t="shared" si="5"/>
        <v>0</v>
      </c>
      <c r="N34" s="59"/>
      <c r="P34" s="67">
        <f t="shared" si="6"/>
        <v>0</v>
      </c>
    </row>
    <row r="35" spans="2:16" s="23" customFormat="1" ht="24.95" customHeight="1" thickTop="1" thickBot="1" x14ac:dyDescent="0.3">
      <c r="B35" s="82" t="s">
        <v>148</v>
      </c>
      <c r="C35" s="39" t="s">
        <v>39</v>
      </c>
      <c r="E35" s="20"/>
      <c r="F35" s="20"/>
      <c r="G35" s="28"/>
      <c r="H35" s="29">
        <f t="shared" si="4"/>
        <v>0</v>
      </c>
      <c r="J35" s="30"/>
      <c r="K35" s="31"/>
      <c r="L35" s="29">
        <f t="shared" si="5"/>
        <v>0</v>
      </c>
      <c r="N35" s="59"/>
      <c r="P35" s="67">
        <f t="shared" si="6"/>
        <v>0</v>
      </c>
    </row>
    <row r="36" spans="2:16" s="23" customFormat="1" ht="24.95" customHeight="1" thickTop="1" thickBot="1" x14ac:dyDescent="0.3">
      <c r="B36" s="82" t="s">
        <v>148</v>
      </c>
      <c r="C36" s="39" t="s">
        <v>116</v>
      </c>
      <c r="E36" s="20"/>
      <c r="F36" s="20"/>
      <c r="G36" s="28"/>
      <c r="H36" s="29">
        <f t="shared" si="4"/>
        <v>0</v>
      </c>
      <c r="J36" s="30"/>
      <c r="K36" s="31"/>
      <c r="L36" s="29">
        <f t="shared" si="5"/>
        <v>0</v>
      </c>
      <c r="N36" s="59"/>
      <c r="P36" s="67">
        <f t="shared" si="6"/>
        <v>0</v>
      </c>
    </row>
    <row r="37" spans="2:16" s="23" customFormat="1" ht="24.95" customHeight="1" thickTop="1" thickBot="1" x14ac:dyDescent="0.3">
      <c r="B37" s="82" t="s">
        <v>148</v>
      </c>
      <c r="C37" s="39" t="s">
        <v>117</v>
      </c>
      <c r="E37" s="20"/>
      <c r="F37" s="20"/>
      <c r="G37" s="28"/>
      <c r="H37" s="29">
        <f t="shared" si="4"/>
        <v>0</v>
      </c>
      <c r="J37" s="30"/>
      <c r="K37" s="31"/>
      <c r="L37" s="29">
        <f t="shared" si="5"/>
        <v>0</v>
      </c>
      <c r="N37" s="59"/>
      <c r="P37" s="67">
        <f t="shared" si="6"/>
        <v>0</v>
      </c>
    </row>
    <row r="38" spans="2:16" s="23" customFormat="1" ht="24.95" customHeight="1" thickTop="1" thickBot="1" x14ac:dyDescent="0.3">
      <c r="B38" s="82" t="s">
        <v>148</v>
      </c>
      <c r="C38" s="39" t="s">
        <v>38</v>
      </c>
      <c r="E38" s="20"/>
      <c r="F38" s="20"/>
      <c r="G38" s="28"/>
      <c r="H38" s="29">
        <f t="shared" si="4"/>
        <v>0</v>
      </c>
      <c r="J38" s="30"/>
      <c r="K38" s="31"/>
      <c r="L38" s="29">
        <f t="shared" si="5"/>
        <v>0</v>
      </c>
      <c r="N38" s="59"/>
      <c r="P38" s="67">
        <f t="shared" si="6"/>
        <v>0</v>
      </c>
    </row>
    <row r="39" spans="2:16" s="23" customFormat="1" ht="24.95" customHeight="1" thickTop="1" thickBot="1" x14ac:dyDescent="0.3">
      <c r="B39" s="82" t="s">
        <v>148</v>
      </c>
      <c r="C39" s="39" t="s">
        <v>50</v>
      </c>
      <c r="E39" s="20"/>
      <c r="F39" s="20"/>
      <c r="G39" s="28"/>
      <c r="H39" s="29">
        <f t="shared" si="4"/>
        <v>0</v>
      </c>
      <c r="J39" s="30"/>
      <c r="K39" s="31"/>
      <c r="L39" s="29">
        <f t="shared" si="5"/>
        <v>0</v>
      </c>
      <c r="N39" s="59"/>
      <c r="P39" s="67">
        <f t="shared" si="6"/>
        <v>0</v>
      </c>
    </row>
    <row r="40" spans="2:16" s="23" customFormat="1" ht="24.95" customHeight="1" thickTop="1" thickBot="1" x14ac:dyDescent="0.3">
      <c r="B40" s="82" t="s">
        <v>148</v>
      </c>
      <c r="C40" s="39" t="s">
        <v>78</v>
      </c>
      <c r="E40" s="20"/>
      <c r="F40" s="20"/>
      <c r="G40" s="28"/>
      <c r="H40" s="29">
        <f t="shared" si="4"/>
        <v>0</v>
      </c>
      <c r="J40" s="30"/>
      <c r="K40" s="31"/>
      <c r="L40" s="29">
        <f t="shared" si="5"/>
        <v>0</v>
      </c>
      <c r="N40" s="59"/>
      <c r="P40" s="67">
        <f t="shared" si="6"/>
        <v>0</v>
      </c>
    </row>
    <row r="41" spans="2:16" s="23" customFormat="1" ht="24.95" customHeight="1" thickTop="1" thickBot="1" x14ac:dyDescent="0.3">
      <c r="B41" s="82" t="s">
        <v>148</v>
      </c>
      <c r="C41" s="39" t="s">
        <v>79</v>
      </c>
      <c r="E41" s="20"/>
      <c r="F41" s="20"/>
      <c r="G41" s="28"/>
      <c r="H41" s="29">
        <f t="shared" si="4"/>
        <v>0</v>
      </c>
      <c r="J41" s="30"/>
      <c r="K41" s="31"/>
      <c r="L41" s="29">
        <f t="shared" si="5"/>
        <v>0</v>
      </c>
      <c r="N41" s="59"/>
      <c r="P41" s="67">
        <f t="shared" si="6"/>
        <v>0</v>
      </c>
    </row>
    <row r="42" spans="2:16" s="23" customFormat="1" ht="24.95" customHeight="1" thickTop="1" thickBot="1" x14ac:dyDescent="0.3">
      <c r="B42" s="82" t="s">
        <v>148</v>
      </c>
      <c r="C42" s="39" t="s">
        <v>86</v>
      </c>
      <c r="E42" s="20"/>
      <c r="F42" s="20"/>
      <c r="G42" s="28"/>
      <c r="H42" s="29">
        <f t="shared" si="4"/>
        <v>0</v>
      </c>
      <c r="J42" s="30"/>
      <c r="K42" s="31"/>
      <c r="L42" s="29">
        <f t="shared" si="5"/>
        <v>0</v>
      </c>
      <c r="N42" s="59"/>
      <c r="P42" s="67">
        <f t="shared" si="6"/>
        <v>0</v>
      </c>
    </row>
    <row r="43" spans="2:16" s="23" customFormat="1" ht="24.95" customHeight="1" thickTop="1" thickBot="1" x14ac:dyDescent="0.3">
      <c r="B43" s="82" t="s">
        <v>148</v>
      </c>
      <c r="C43" s="39" t="s">
        <v>42</v>
      </c>
      <c r="E43" s="20"/>
      <c r="F43" s="20"/>
      <c r="G43" s="28"/>
      <c r="H43" s="29">
        <f t="shared" si="4"/>
        <v>0</v>
      </c>
      <c r="J43" s="30"/>
      <c r="K43" s="31"/>
      <c r="L43" s="29">
        <f t="shared" si="5"/>
        <v>0</v>
      </c>
      <c r="N43" s="59"/>
      <c r="P43" s="67">
        <f t="shared" si="6"/>
        <v>0</v>
      </c>
    </row>
    <row r="44" spans="2:16" s="23" customFormat="1" ht="24.95" customHeight="1" thickTop="1" thickBot="1" x14ac:dyDescent="0.3">
      <c r="B44" s="82" t="s">
        <v>148</v>
      </c>
      <c r="C44" s="39" t="s">
        <v>210</v>
      </c>
      <c r="E44" s="20"/>
      <c r="F44" s="20"/>
      <c r="G44" s="28"/>
      <c r="H44" s="29">
        <f t="shared" si="4"/>
        <v>0</v>
      </c>
      <c r="J44" s="30"/>
      <c r="K44" s="31"/>
      <c r="L44" s="29">
        <f t="shared" si="5"/>
        <v>0</v>
      </c>
      <c r="N44" s="59"/>
      <c r="P44" s="67">
        <f t="shared" si="6"/>
        <v>0</v>
      </c>
    </row>
    <row r="45" spans="2:16" s="23" customFormat="1" ht="24.95" customHeight="1" thickTop="1" thickBot="1" x14ac:dyDescent="0.3">
      <c r="B45" s="82"/>
      <c r="C45" s="39" t="s">
        <v>214</v>
      </c>
      <c r="E45" s="20"/>
      <c r="F45" s="20"/>
      <c r="G45" s="28"/>
      <c r="H45" s="29">
        <f t="shared" si="4"/>
        <v>0</v>
      </c>
      <c r="J45" s="30"/>
      <c r="K45" s="31"/>
      <c r="L45" s="29">
        <f t="shared" si="5"/>
        <v>0</v>
      </c>
      <c r="N45" s="59"/>
      <c r="P45" s="67">
        <f t="shared" si="6"/>
        <v>0</v>
      </c>
    </row>
    <row r="46" spans="2:16" s="23" customFormat="1" ht="24.95" customHeight="1" thickTop="1" thickBot="1" x14ac:dyDescent="0.3">
      <c r="B46" s="82" t="s">
        <v>148</v>
      </c>
      <c r="C46" s="39" t="s">
        <v>41</v>
      </c>
      <c r="E46" s="20"/>
      <c r="F46" s="20"/>
      <c r="G46" s="28"/>
      <c r="H46" s="29">
        <f t="shared" si="4"/>
        <v>0</v>
      </c>
      <c r="J46" s="30"/>
      <c r="K46" s="31"/>
      <c r="L46" s="29">
        <f t="shared" si="5"/>
        <v>0</v>
      </c>
      <c r="N46" s="59"/>
      <c r="P46" s="67">
        <f t="shared" si="6"/>
        <v>0</v>
      </c>
    </row>
    <row r="47" spans="2:16" s="23" customFormat="1" ht="24.95" customHeight="1" thickTop="1" thickBot="1" x14ac:dyDescent="0.3">
      <c r="B47" s="82" t="s">
        <v>148</v>
      </c>
      <c r="C47" s="39" t="s">
        <v>44</v>
      </c>
      <c r="E47" s="20"/>
      <c r="F47" s="20"/>
      <c r="G47" s="28"/>
      <c r="H47" s="29">
        <f t="shared" si="4"/>
        <v>0</v>
      </c>
      <c r="J47" s="30"/>
      <c r="K47" s="31"/>
      <c r="L47" s="29">
        <f t="shared" si="5"/>
        <v>0</v>
      </c>
      <c r="N47" s="59"/>
      <c r="P47" s="67">
        <f t="shared" si="6"/>
        <v>0</v>
      </c>
    </row>
    <row r="48" spans="2:16" s="23" customFormat="1" ht="24.95" customHeight="1" thickTop="1" thickBot="1" x14ac:dyDescent="0.3">
      <c r="B48" s="82" t="s">
        <v>148</v>
      </c>
      <c r="C48" s="39" t="s">
        <v>77</v>
      </c>
      <c r="E48" s="20"/>
      <c r="F48" s="20"/>
      <c r="G48" s="28"/>
      <c r="H48" s="29">
        <f t="shared" si="4"/>
        <v>0</v>
      </c>
      <c r="J48" s="30"/>
      <c r="K48" s="31"/>
      <c r="L48" s="29">
        <f t="shared" si="5"/>
        <v>0</v>
      </c>
      <c r="N48" s="59"/>
      <c r="P48" s="67">
        <f t="shared" si="6"/>
        <v>0</v>
      </c>
    </row>
    <row r="49" spans="2:16" s="23" customFormat="1" ht="24.95" customHeight="1" thickTop="1" thickBot="1" x14ac:dyDescent="0.3">
      <c r="B49" s="82" t="s">
        <v>148</v>
      </c>
      <c r="C49" s="39" t="s">
        <v>118</v>
      </c>
      <c r="E49" s="20"/>
      <c r="F49" s="20"/>
      <c r="G49" s="28"/>
      <c r="H49" s="29">
        <f t="shared" si="4"/>
        <v>0</v>
      </c>
      <c r="J49" s="30"/>
      <c r="K49" s="31"/>
      <c r="L49" s="29">
        <f t="shared" si="5"/>
        <v>0</v>
      </c>
      <c r="N49" s="59"/>
      <c r="P49" s="67">
        <f t="shared" si="6"/>
        <v>0</v>
      </c>
    </row>
    <row r="50" spans="2:16" s="23" customFormat="1" ht="24.95" customHeight="1" thickTop="1" thickBot="1" x14ac:dyDescent="0.3">
      <c r="B50" s="82" t="s">
        <v>148</v>
      </c>
      <c r="C50" s="39" t="s">
        <v>46</v>
      </c>
      <c r="E50" s="20"/>
      <c r="F50" s="20"/>
      <c r="G50" s="28"/>
      <c r="H50" s="29">
        <f t="shared" si="4"/>
        <v>0</v>
      </c>
      <c r="J50" s="30"/>
      <c r="K50" s="31"/>
      <c r="L50" s="29">
        <f t="shared" si="5"/>
        <v>0</v>
      </c>
      <c r="N50" s="59"/>
      <c r="P50" s="67">
        <f t="shared" si="6"/>
        <v>0</v>
      </c>
    </row>
    <row r="51" spans="2:16" s="23" customFormat="1" ht="24.95" customHeight="1" thickTop="1" thickBot="1" x14ac:dyDescent="0.3">
      <c r="B51" s="82" t="s">
        <v>148</v>
      </c>
      <c r="C51" s="39" t="s">
        <v>88</v>
      </c>
      <c r="E51" s="20"/>
      <c r="F51" s="20"/>
      <c r="G51" s="28"/>
      <c r="H51" s="29">
        <f t="shared" si="4"/>
        <v>0</v>
      </c>
      <c r="J51" s="30"/>
      <c r="K51" s="31"/>
      <c r="L51" s="29">
        <f t="shared" si="5"/>
        <v>0</v>
      </c>
      <c r="N51" s="59"/>
      <c r="P51" s="67">
        <f t="shared" si="6"/>
        <v>0</v>
      </c>
    </row>
    <row r="52" spans="2:16" s="23" customFormat="1" ht="24.95" customHeight="1" thickTop="1" thickBot="1" x14ac:dyDescent="0.3">
      <c r="B52" s="82" t="s">
        <v>148</v>
      </c>
      <c r="C52" s="39" t="s">
        <v>89</v>
      </c>
      <c r="E52" s="20"/>
      <c r="F52" s="20"/>
      <c r="G52" s="28"/>
      <c r="H52" s="29">
        <f t="shared" si="4"/>
        <v>0</v>
      </c>
      <c r="J52" s="30"/>
      <c r="K52" s="31"/>
      <c r="L52" s="29">
        <f t="shared" si="5"/>
        <v>0</v>
      </c>
      <c r="N52" s="59"/>
      <c r="P52" s="67">
        <f t="shared" si="6"/>
        <v>0</v>
      </c>
    </row>
    <row r="53" spans="2:16" s="23" customFormat="1" ht="24.95" customHeight="1" thickTop="1" thickBot="1" x14ac:dyDescent="0.3">
      <c r="B53" s="82" t="s">
        <v>148</v>
      </c>
      <c r="C53" s="39" t="s">
        <v>90</v>
      </c>
      <c r="E53" s="20"/>
      <c r="F53" s="20"/>
      <c r="G53" s="28"/>
      <c r="H53" s="29">
        <f t="shared" si="4"/>
        <v>0</v>
      </c>
      <c r="J53" s="30"/>
      <c r="K53" s="31"/>
      <c r="L53" s="29">
        <f t="shared" si="5"/>
        <v>0</v>
      </c>
      <c r="N53" s="59"/>
      <c r="P53" s="67">
        <f t="shared" si="6"/>
        <v>0</v>
      </c>
    </row>
    <row r="54" spans="2:16" s="23" customFormat="1" ht="24.95" customHeight="1" thickTop="1" thickBot="1" x14ac:dyDescent="0.3">
      <c r="B54" s="82" t="s">
        <v>148</v>
      </c>
      <c r="C54" s="39" t="s">
        <v>43</v>
      </c>
      <c r="E54" s="20"/>
      <c r="F54" s="20"/>
      <c r="G54" s="28"/>
      <c r="H54" s="29">
        <f t="shared" si="4"/>
        <v>0</v>
      </c>
      <c r="J54" s="30"/>
      <c r="K54" s="31"/>
      <c r="L54" s="29">
        <f t="shared" si="5"/>
        <v>0</v>
      </c>
      <c r="N54" s="59"/>
      <c r="P54" s="67">
        <f t="shared" si="6"/>
        <v>0</v>
      </c>
    </row>
    <row r="55" spans="2:16" s="23" customFormat="1" ht="24.95" customHeight="1" thickTop="1" thickBot="1" x14ac:dyDescent="0.3">
      <c r="B55" s="82" t="s">
        <v>148</v>
      </c>
      <c r="C55" s="39" t="s">
        <v>47</v>
      </c>
      <c r="E55" s="20"/>
      <c r="F55" s="20"/>
      <c r="G55" s="28"/>
      <c r="H55" s="29">
        <f t="shared" si="4"/>
        <v>0</v>
      </c>
      <c r="J55" s="30"/>
      <c r="K55" s="31"/>
      <c r="L55" s="29">
        <f t="shared" si="5"/>
        <v>0</v>
      </c>
      <c r="N55" s="59"/>
      <c r="P55" s="67">
        <f t="shared" si="6"/>
        <v>0</v>
      </c>
    </row>
    <row r="56" spans="2:16" s="23" customFormat="1" ht="24.95" customHeight="1" thickTop="1" thickBot="1" x14ac:dyDescent="0.3">
      <c r="B56" s="82" t="s">
        <v>148</v>
      </c>
      <c r="C56" s="39" t="s">
        <v>48</v>
      </c>
      <c r="E56" s="20"/>
      <c r="F56" s="20"/>
      <c r="G56" s="28"/>
      <c r="H56" s="29">
        <f t="shared" si="4"/>
        <v>0</v>
      </c>
      <c r="J56" s="30"/>
      <c r="K56" s="31"/>
      <c r="L56" s="29">
        <f t="shared" si="5"/>
        <v>0</v>
      </c>
      <c r="N56" s="59"/>
      <c r="P56" s="67">
        <f t="shared" si="6"/>
        <v>0</v>
      </c>
    </row>
    <row r="57" spans="2:16" s="23" customFormat="1" ht="24.95" customHeight="1" thickTop="1" thickBot="1" x14ac:dyDescent="0.3">
      <c r="B57" s="82" t="s">
        <v>148</v>
      </c>
      <c r="C57" s="39" t="s">
        <v>49</v>
      </c>
      <c r="E57" s="20"/>
      <c r="F57" s="20"/>
      <c r="G57" s="28"/>
      <c r="H57" s="29">
        <f t="shared" si="4"/>
        <v>0</v>
      </c>
      <c r="J57" s="30"/>
      <c r="K57" s="31"/>
      <c r="L57" s="29">
        <f t="shared" si="5"/>
        <v>0</v>
      </c>
      <c r="N57" s="59"/>
      <c r="P57" s="67">
        <f t="shared" si="6"/>
        <v>0</v>
      </c>
    </row>
    <row r="58" spans="2:16" s="23" customFormat="1" ht="24.95" customHeight="1" thickTop="1" thickBot="1" x14ac:dyDescent="0.3">
      <c r="B58" s="82" t="s">
        <v>148</v>
      </c>
      <c r="C58" s="39" t="s">
        <v>119</v>
      </c>
      <c r="E58" s="20"/>
      <c r="F58" s="20"/>
      <c r="G58" s="28"/>
      <c r="H58" s="29">
        <f t="shared" si="4"/>
        <v>0</v>
      </c>
      <c r="J58" s="30"/>
      <c r="K58" s="31"/>
      <c r="L58" s="29">
        <f t="shared" si="5"/>
        <v>0</v>
      </c>
      <c r="N58" s="59"/>
      <c r="P58" s="67">
        <f t="shared" si="6"/>
        <v>0</v>
      </c>
    </row>
    <row r="59" spans="2:16" s="23" customFormat="1" ht="24.95" customHeight="1" thickTop="1" thickBot="1" x14ac:dyDescent="0.3">
      <c r="B59" s="82" t="s">
        <v>148</v>
      </c>
      <c r="C59" s="39" t="s">
        <v>51</v>
      </c>
      <c r="E59" s="20"/>
      <c r="F59" s="20"/>
      <c r="G59" s="28"/>
      <c r="H59" s="29">
        <f t="shared" si="4"/>
        <v>0</v>
      </c>
      <c r="J59" s="30"/>
      <c r="K59" s="31"/>
      <c r="L59" s="29">
        <f t="shared" si="5"/>
        <v>0</v>
      </c>
      <c r="N59" s="59"/>
      <c r="P59" s="67">
        <f t="shared" si="6"/>
        <v>0</v>
      </c>
    </row>
    <row r="60" spans="2:16" s="23" customFormat="1" ht="24.95" customHeight="1" thickTop="1" thickBot="1" x14ac:dyDescent="0.3">
      <c r="B60" s="82" t="s">
        <v>148</v>
      </c>
      <c r="C60" s="39" t="s">
        <v>52</v>
      </c>
      <c r="E60" s="20"/>
      <c r="F60" s="20"/>
      <c r="G60" s="28"/>
      <c r="H60" s="29">
        <f t="shared" si="4"/>
        <v>0</v>
      </c>
      <c r="J60" s="30"/>
      <c r="K60" s="31"/>
      <c r="L60" s="29">
        <f t="shared" si="5"/>
        <v>0</v>
      </c>
      <c r="N60" s="59"/>
      <c r="P60" s="67">
        <f t="shared" si="6"/>
        <v>0</v>
      </c>
    </row>
    <row r="61" spans="2:16" s="23" customFormat="1" ht="24.95" customHeight="1" thickTop="1" thickBot="1" x14ac:dyDescent="0.3">
      <c r="B61" s="82" t="s">
        <v>148</v>
      </c>
      <c r="C61" s="39" t="s">
        <v>53</v>
      </c>
      <c r="E61" s="20"/>
      <c r="F61" s="20"/>
      <c r="G61" s="28"/>
      <c r="H61" s="29">
        <f t="shared" si="4"/>
        <v>0</v>
      </c>
      <c r="J61" s="30"/>
      <c r="K61" s="31"/>
      <c r="L61" s="29">
        <f t="shared" si="5"/>
        <v>0</v>
      </c>
      <c r="N61" s="59"/>
      <c r="P61" s="67">
        <f t="shared" si="6"/>
        <v>0</v>
      </c>
    </row>
    <row r="62" spans="2:16" s="23" customFormat="1" ht="24.95" customHeight="1" thickTop="1" thickBot="1" x14ac:dyDescent="0.3">
      <c r="B62" s="82" t="s">
        <v>148</v>
      </c>
      <c r="C62" s="39" t="s">
        <v>120</v>
      </c>
      <c r="E62" s="20"/>
      <c r="F62" s="20"/>
      <c r="G62" s="28"/>
      <c r="H62" s="29">
        <f t="shared" si="4"/>
        <v>0</v>
      </c>
      <c r="J62" s="30"/>
      <c r="K62" s="31"/>
      <c r="L62" s="29">
        <f t="shared" si="5"/>
        <v>0</v>
      </c>
      <c r="N62" s="59"/>
      <c r="P62" s="67">
        <f t="shared" si="6"/>
        <v>0</v>
      </c>
    </row>
    <row r="63" spans="2:16" s="23" customFormat="1" ht="24.95" customHeight="1" thickTop="1" thickBot="1" x14ac:dyDescent="0.3">
      <c r="B63" s="82" t="s">
        <v>148</v>
      </c>
      <c r="C63" s="39" t="s">
        <v>56</v>
      </c>
      <c r="E63" s="20"/>
      <c r="F63" s="20"/>
      <c r="G63" s="28"/>
      <c r="H63" s="29">
        <f t="shared" si="4"/>
        <v>0</v>
      </c>
      <c r="J63" s="30"/>
      <c r="K63" s="31"/>
      <c r="L63" s="29">
        <f t="shared" si="5"/>
        <v>0</v>
      </c>
      <c r="N63" s="59"/>
      <c r="P63" s="67">
        <f t="shared" si="6"/>
        <v>0</v>
      </c>
    </row>
    <row r="64" spans="2:16" s="23" customFormat="1" ht="24.95" customHeight="1" thickTop="1" thickBot="1" x14ac:dyDescent="0.3">
      <c r="B64" s="82" t="s">
        <v>148</v>
      </c>
      <c r="C64" s="39" t="s">
        <v>54</v>
      </c>
      <c r="E64" s="20"/>
      <c r="F64" s="20"/>
      <c r="G64" s="28"/>
      <c r="H64" s="29">
        <f t="shared" si="4"/>
        <v>0</v>
      </c>
      <c r="J64" s="30"/>
      <c r="K64" s="31"/>
      <c r="L64" s="29">
        <f t="shared" si="5"/>
        <v>0</v>
      </c>
      <c r="N64" s="59"/>
      <c r="P64" s="67">
        <f t="shared" si="6"/>
        <v>0</v>
      </c>
    </row>
    <row r="65" spans="2:16" s="23" customFormat="1" ht="24.95" customHeight="1" thickTop="1" thickBot="1" x14ac:dyDescent="0.3">
      <c r="B65" s="82" t="s">
        <v>148</v>
      </c>
      <c r="C65" s="39" t="s">
        <v>55</v>
      </c>
      <c r="E65" s="20"/>
      <c r="F65" s="20"/>
      <c r="G65" s="28"/>
      <c r="H65" s="29">
        <f t="shared" si="4"/>
        <v>0</v>
      </c>
      <c r="J65" s="30"/>
      <c r="K65" s="31"/>
      <c r="L65" s="29">
        <f t="shared" si="5"/>
        <v>0</v>
      </c>
      <c r="N65" s="59"/>
      <c r="P65" s="67">
        <f t="shared" si="6"/>
        <v>0</v>
      </c>
    </row>
    <row r="66" spans="2:16" s="23" customFormat="1" ht="24.95" customHeight="1" thickTop="1" thickBot="1" x14ac:dyDescent="0.3">
      <c r="B66" s="82" t="s">
        <v>148</v>
      </c>
      <c r="C66" s="39" t="s">
        <v>121</v>
      </c>
      <c r="E66" s="20"/>
      <c r="F66" s="20"/>
      <c r="G66" s="28"/>
      <c r="H66" s="29">
        <f t="shared" si="4"/>
        <v>0</v>
      </c>
      <c r="J66" s="30"/>
      <c r="K66" s="31"/>
      <c r="L66" s="29">
        <f t="shared" si="5"/>
        <v>0</v>
      </c>
      <c r="N66" s="59"/>
      <c r="P66" s="67">
        <f t="shared" si="6"/>
        <v>0</v>
      </c>
    </row>
    <row r="67" spans="2:16" s="23" customFormat="1" ht="24.95" customHeight="1" thickTop="1" thickBot="1" x14ac:dyDescent="0.3">
      <c r="B67" s="82" t="s">
        <v>148</v>
      </c>
      <c r="C67" s="39" t="s">
        <v>152</v>
      </c>
      <c r="E67" s="20"/>
      <c r="F67" s="20"/>
      <c r="G67" s="28"/>
      <c r="H67" s="29">
        <f t="shared" si="4"/>
        <v>0</v>
      </c>
      <c r="J67" s="30"/>
      <c r="K67" s="31"/>
      <c r="L67" s="29">
        <f t="shared" si="5"/>
        <v>0</v>
      </c>
      <c r="N67" s="59"/>
      <c r="P67" s="67">
        <f t="shared" si="6"/>
        <v>0</v>
      </c>
    </row>
    <row r="68" spans="2:16" s="23" customFormat="1" ht="24.95" customHeight="1" thickTop="1" thickBot="1" x14ac:dyDescent="0.3">
      <c r="B68" s="82" t="s">
        <v>148</v>
      </c>
      <c r="C68" s="39" t="s">
        <v>152</v>
      </c>
      <c r="E68" s="20"/>
      <c r="F68" s="20"/>
      <c r="G68" s="28"/>
      <c r="H68" s="29">
        <f t="shared" si="4"/>
        <v>0</v>
      </c>
      <c r="J68" s="30"/>
      <c r="K68" s="31"/>
      <c r="L68" s="29">
        <f t="shared" si="5"/>
        <v>0</v>
      </c>
      <c r="N68" s="59"/>
      <c r="P68" s="67">
        <f t="shared" si="6"/>
        <v>0</v>
      </c>
    </row>
    <row r="69" spans="2:16" s="23" customFormat="1" ht="24.95" customHeight="1" thickTop="1" thickBot="1" x14ac:dyDescent="0.3">
      <c r="B69" s="82" t="s">
        <v>148</v>
      </c>
      <c r="C69" s="39" t="s">
        <v>152</v>
      </c>
      <c r="E69" s="20"/>
      <c r="F69" s="20"/>
      <c r="G69" s="28"/>
      <c r="H69" s="29">
        <f t="shared" si="4"/>
        <v>0</v>
      </c>
      <c r="J69" s="30"/>
      <c r="K69" s="31"/>
      <c r="L69" s="29">
        <f t="shared" si="5"/>
        <v>0</v>
      </c>
      <c r="N69" s="59"/>
      <c r="P69" s="67">
        <f t="shared" si="6"/>
        <v>0</v>
      </c>
    </row>
    <row r="70" spans="2:16" s="23" customFormat="1" ht="24.95" customHeight="1" thickTop="1" thickBot="1" x14ac:dyDescent="0.3">
      <c r="B70" s="82" t="s">
        <v>148</v>
      </c>
      <c r="C70" s="39" t="s">
        <v>152</v>
      </c>
      <c r="E70" s="20"/>
      <c r="F70" s="20"/>
      <c r="G70" s="28"/>
      <c r="H70" s="29">
        <f t="shared" si="4"/>
        <v>0</v>
      </c>
      <c r="J70" s="30"/>
      <c r="K70" s="31"/>
      <c r="L70" s="29">
        <f t="shared" si="5"/>
        <v>0</v>
      </c>
      <c r="N70" s="59"/>
      <c r="P70" s="67">
        <f t="shared" si="6"/>
        <v>0</v>
      </c>
    </row>
    <row r="71" spans="2:16" ht="30" customHeight="1" thickTop="1" thickBot="1" x14ac:dyDescent="0.3">
      <c r="B71" s="46" t="s">
        <v>153</v>
      </c>
      <c r="C71" s="47"/>
      <c r="D71" s="23"/>
      <c r="E71" s="66" t="s">
        <v>185</v>
      </c>
      <c r="F71" s="66"/>
      <c r="G71" s="66"/>
      <c r="H71" s="67">
        <f>SUM(H31:H70)</f>
        <v>0</v>
      </c>
      <c r="I71" s="23"/>
      <c r="J71" s="66" t="s">
        <v>187</v>
      </c>
      <c r="K71" s="66"/>
      <c r="L71" s="67">
        <f>SUM(L31:L70)</f>
        <v>0</v>
      </c>
      <c r="N71" s="67">
        <f>SUM(N31:N70)</f>
        <v>0</v>
      </c>
      <c r="P71" s="78">
        <f>H71+L71+N71</f>
        <v>0</v>
      </c>
    </row>
    <row r="72" spans="2:16" ht="24.95" customHeight="1" thickTop="1" thickBot="1" x14ac:dyDescent="0.3">
      <c r="N72" s="71"/>
      <c r="P72" s="71"/>
    </row>
    <row r="73" spans="2:16" ht="24.95" customHeight="1" thickTop="1" thickBot="1" x14ac:dyDescent="0.3">
      <c r="N73" s="71"/>
      <c r="P73" s="71"/>
    </row>
    <row r="74" spans="2:16" s="23" customFormat="1" ht="24.95" customHeight="1" thickTop="1" x14ac:dyDescent="0.25">
      <c r="B74" s="41" t="s">
        <v>57</v>
      </c>
      <c r="C74" s="42"/>
      <c r="D74" s="42"/>
      <c r="E74" s="42"/>
      <c r="F74" s="42"/>
      <c r="G74" s="42"/>
      <c r="H74" s="42"/>
      <c r="I74" s="42"/>
      <c r="J74" s="42"/>
      <c r="K74" s="42"/>
      <c r="L74" s="42"/>
      <c r="M74" s="42"/>
      <c r="N74" s="42"/>
      <c r="O74" s="42"/>
      <c r="P74" s="42"/>
    </row>
    <row r="75" spans="2:16" s="23" customFormat="1" ht="6.75" customHeight="1" thickBot="1" x14ac:dyDescent="0.3">
      <c r="B75" s="40"/>
    </row>
    <row r="76" spans="2:16" s="23" customFormat="1" ht="24.95" customHeight="1" thickTop="1" thickBot="1" x14ac:dyDescent="0.3">
      <c r="B76" s="82" t="s">
        <v>148</v>
      </c>
      <c r="C76" s="39" t="s">
        <v>91</v>
      </c>
      <c r="E76" s="20"/>
      <c r="F76" s="20"/>
      <c r="G76" s="28"/>
      <c r="H76" s="29">
        <f t="shared" ref="H76:H81" si="7">(E76*G76)</f>
        <v>0</v>
      </c>
      <c r="J76" s="30"/>
      <c r="K76" s="31"/>
      <c r="L76" s="29">
        <f t="shared" ref="L76:L81" si="8">K76*J76</f>
        <v>0</v>
      </c>
      <c r="N76" s="59"/>
      <c r="P76" s="67">
        <f t="shared" ref="P76:P81" si="9">H76+L76+N76</f>
        <v>0</v>
      </c>
    </row>
    <row r="77" spans="2:16" s="23" customFormat="1" ht="24.95" customHeight="1" thickTop="1" thickBot="1" x14ac:dyDescent="0.3">
      <c r="B77" s="82" t="s">
        <v>148</v>
      </c>
      <c r="C77" s="39" t="s">
        <v>45</v>
      </c>
      <c r="E77" s="20"/>
      <c r="F77" s="20"/>
      <c r="G77" s="28"/>
      <c r="H77" s="29">
        <f t="shared" si="7"/>
        <v>0</v>
      </c>
      <c r="J77" s="30"/>
      <c r="K77" s="31"/>
      <c r="L77" s="29">
        <f t="shared" si="8"/>
        <v>0</v>
      </c>
      <c r="N77" s="59"/>
      <c r="P77" s="67">
        <f t="shared" si="9"/>
        <v>0</v>
      </c>
    </row>
    <row r="78" spans="2:16" s="23" customFormat="1" ht="24.95" customHeight="1" thickTop="1" thickBot="1" x14ac:dyDescent="0.3">
      <c r="B78" s="82" t="s">
        <v>148</v>
      </c>
      <c r="C78" s="39" t="s">
        <v>152</v>
      </c>
      <c r="E78" s="20"/>
      <c r="F78" s="20"/>
      <c r="G78" s="28"/>
      <c r="H78" s="29">
        <f t="shared" si="7"/>
        <v>0</v>
      </c>
      <c r="J78" s="30"/>
      <c r="K78" s="31"/>
      <c r="L78" s="29">
        <f t="shared" si="8"/>
        <v>0</v>
      </c>
      <c r="N78" s="59"/>
      <c r="P78" s="67">
        <f t="shared" si="9"/>
        <v>0</v>
      </c>
    </row>
    <row r="79" spans="2:16" s="23" customFormat="1" ht="24.95" customHeight="1" thickTop="1" thickBot="1" x14ac:dyDescent="0.3">
      <c r="B79" s="82" t="s">
        <v>148</v>
      </c>
      <c r="C79" s="39" t="s">
        <v>152</v>
      </c>
      <c r="E79" s="20"/>
      <c r="F79" s="20"/>
      <c r="G79" s="28"/>
      <c r="H79" s="29">
        <f t="shared" si="7"/>
        <v>0</v>
      </c>
      <c r="J79" s="30"/>
      <c r="K79" s="31"/>
      <c r="L79" s="29">
        <f t="shared" si="8"/>
        <v>0</v>
      </c>
      <c r="N79" s="59"/>
      <c r="P79" s="67">
        <f t="shared" si="9"/>
        <v>0</v>
      </c>
    </row>
    <row r="80" spans="2:16" s="23" customFormat="1" ht="24.95" customHeight="1" thickTop="1" thickBot="1" x14ac:dyDescent="0.3">
      <c r="B80" s="82" t="s">
        <v>148</v>
      </c>
      <c r="C80" s="39" t="s">
        <v>152</v>
      </c>
      <c r="E80" s="20"/>
      <c r="F80" s="20"/>
      <c r="G80" s="28"/>
      <c r="H80" s="29">
        <f t="shared" si="7"/>
        <v>0</v>
      </c>
      <c r="J80" s="30"/>
      <c r="K80" s="31"/>
      <c r="L80" s="29">
        <f t="shared" si="8"/>
        <v>0</v>
      </c>
      <c r="N80" s="59"/>
      <c r="P80" s="67">
        <f t="shared" si="9"/>
        <v>0</v>
      </c>
    </row>
    <row r="81" spans="2:16" s="23" customFormat="1" ht="24.95" customHeight="1" thickTop="1" thickBot="1" x14ac:dyDescent="0.3">
      <c r="B81" s="82" t="s">
        <v>148</v>
      </c>
      <c r="C81" s="39" t="s">
        <v>152</v>
      </c>
      <c r="E81" s="20"/>
      <c r="F81" s="20"/>
      <c r="G81" s="28"/>
      <c r="H81" s="29">
        <f t="shared" si="7"/>
        <v>0</v>
      </c>
      <c r="J81" s="30"/>
      <c r="K81" s="31"/>
      <c r="L81" s="29">
        <f t="shared" si="8"/>
        <v>0</v>
      </c>
      <c r="N81" s="59"/>
      <c r="P81" s="67">
        <f t="shared" si="9"/>
        <v>0</v>
      </c>
    </row>
    <row r="82" spans="2:16" ht="30" customHeight="1" thickTop="1" thickBot="1" x14ac:dyDescent="0.3">
      <c r="B82" s="46" t="s">
        <v>180</v>
      </c>
      <c r="C82" s="47"/>
      <c r="D82" s="23"/>
      <c r="E82" s="66" t="s">
        <v>185</v>
      </c>
      <c r="F82" s="66"/>
      <c r="G82" s="66"/>
      <c r="H82" s="67">
        <f>SUM(H76:H81)</f>
        <v>0</v>
      </c>
      <c r="I82" s="23"/>
      <c r="J82" s="66" t="s">
        <v>187</v>
      </c>
      <c r="K82" s="66"/>
      <c r="L82" s="67">
        <f>SUM(L76:L81)</f>
        <v>0</v>
      </c>
      <c r="N82" s="67">
        <f>SUM(N76:N81)</f>
        <v>0</v>
      </c>
      <c r="P82" s="78">
        <f>H82+L82+N82</f>
        <v>0</v>
      </c>
    </row>
    <row r="83" spans="2:16" ht="24.95" customHeight="1" thickTop="1" thickBot="1" x14ac:dyDescent="0.3">
      <c r="N83" s="71"/>
      <c r="P83" s="71"/>
    </row>
    <row r="84" spans="2:16" ht="24.95" customHeight="1" thickTop="1" thickBot="1" x14ac:dyDescent="0.3">
      <c r="N84" s="71"/>
      <c r="P84" s="71"/>
    </row>
    <row r="85" spans="2:16" s="23" customFormat="1" ht="24.95" customHeight="1" thickTop="1" x14ac:dyDescent="0.25">
      <c r="B85" s="41" t="s">
        <v>10</v>
      </c>
      <c r="C85" s="42"/>
      <c r="D85" s="42"/>
      <c r="E85" s="42"/>
      <c r="F85" s="42"/>
      <c r="G85" s="42"/>
      <c r="H85" s="42"/>
      <c r="I85" s="42"/>
      <c r="J85" s="42"/>
      <c r="K85" s="42"/>
      <c r="L85" s="42"/>
      <c r="M85" s="42"/>
      <c r="N85" s="42"/>
      <c r="O85" s="42"/>
      <c r="P85" s="42"/>
    </row>
    <row r="86" spans="2:16" s="23" customFormat="1" ht="6.75" customHeight="1" thickBot="1" x14ac:dyDescent="0.3">
      <c r="B86" s="40"/>
    </row>
    <row r="87" spans="2:16" s="23" customFormat="1" ht="24.95" customHeight="1" thickTop="1" thickBot="1" x14ac:dyDescent="0.3">
      <c r="B87" s="82" t="s">
        <v>148</v>
      </c>
      <c r="C87" s="39" t="s">
        <v>103</v>
      </c>
      <c r="E87" s="20"/>
      <c r="F87" s="20"/>
      <c r="G87" s="28"/>
      <c r="H87" s="29">
        <f t="shared" ref="H87:H120" si="10">(E87*G87)</f>
        <v>0</v>
      </c>
      <c r="J87" s="30"/>
      <c r="K87" s="31"/>
      <c r="L87" s="29">
        <f t="shared" ref="L87:L116" si="11">K87*J87</f>
        <v>0</v>
      </c>
      <c r="N87" s="59"/>
      <c r="P87" s="67">
        <f t="shared" ref="P87:P120" si="12">H87+L87+N87</f>
        <v>0</v>
      </c>
    </row>
    <row r="88" spans="2:16" s="23" customFormat="1" ht="24.95" customHeight="1" thickTop="1" thickBot="1" x14ac:dyDescent="0.3">
      <c r="B88" s="82" t="s">
        <v>148</v>
      </c>
      <c r="C88" s="39" t="s">
        <v>123</v>
      </c>
      <c r="E88" s="20"/>
      <c r="F88" s="20"/>
      <c r="G88" s="28"/>
      <c r="H88" s="29">
        <f t="shared" si="10"/>
        <v>0</v>
      </c>
      <c r="J88" s="30"/>
      <c r="K88" s="31"/>
      <c r="L88" s="29">
        <f t="shared" si="11"/>
        <v>0</v>
      </c>
      <c r="N88" s="59"/>
      <c r="P88" s="67">
        <f t="shared" si="12"/>
        <v>0</v>
      </c>
    </row>
    <row r="89" spans="2:16" s="23" customFormat="1" ht="24.95" customHeight="1" thickTop="1" thickBot="1" x14ac:dyDescent="0.3">
      <c r="B89" s="82" t="s">
        <v>148</v>
      </c>
      <c r="C89" s="39" t="s">
        <v>92</v>
      </c>
      <c r="E89" s="20"/>
      <c r="F89" s="20"/>
      <c r="G89" s="28"/>
      <c r="H89" s="29">
        <f t="shared" si="10"/>
        <v>0</v>
      </c>
      <c r="J89" s="30"/>
      <c r="K89" s="31"/>
      <c r="L89" s="29">
        <f t="shared" si="11"/>
        <v>0</v>
      </c>
      <c r="N89" s="59"/>
      <c r="P89" s="67">
        <f t="shared" si="12"/>
        <v>0</v>
      </c>
    </row>
    <row r="90" spans="2:16" s="23" customFormat="1" ht="24.95" customHeight="1" thickTop="1" thickBot="1" x14ac:dyDescent="0.3">
      <c r="B90" s="82" t="s">
        <v>148</v>
      </c>
      <c r="C90" s="39" t="s">
        <v>122</v>
      </c>
      <c r="E90" s="20"/>
      <c r="F90" s="20"/>
      <c r="G90" s="28"/>
      <c r="H90" s="29">
        <f t="shared" si="10"/>
        <v>0</v>
      </c>
      <c r="J90" s="30"/>
      <c r="K90" s="31"/>
      <c r="L90" s="29">
        <f t="shared" si="11"/>
        <v>0</v>
      </c>
      <c r="N90" s="59"/>
      <c r="P90" s="67">
        <f t="shared" si="12"/>
        <v>0</v>
      </c>
    </row>
    <row r="91" spans="2:16" s="23" customFormat="1" ht="24.95" customHeight="1" thickTop="1" thickBot="1" x14ac:dyDescent="0.3">
      <c r="B91" s="82" t="s">
        <v>148</v>
      </c>
      <c r="C91" s="39" t="s">
        <v>101</v>
      </c>
      <c r="E91" s="20"/>
      <c r="F91" s="20"/>
      <c r="G91" s="28"/>
      <c r="H91" s="29">
        <f t="shared" si="10"/>
        <v>0</v>
      </c>
      <c r="J91" s="30"/>
      <c r="K91" s="31"/>
      <c r="L91" s="29">
        <f t="shared" si="11"/>
        <v>0</v>
      </c>
      <c r="N91" s="59"/>
      <c r="P91" s="67">
        <f t="shared" si="12"/>
        <v>0</v>
      </c>
    </row>
    <row r="92" spans="2:16" s="23" customFormat="1" ht="24.95" customHeight="1" thickTop="1" thickBot="1" x14ac:dyDescent="0.3">
      <c r="B92" s="82" t="s">
        <v>148</v>
      </c>
      <c r="C92" s="39" t="s">
        <v>93</v>
      </c>
      <c r="E92" s="20"/>
      <c r="F92" s="20"/>
      <c r="G92" s="28"/>
      <c r="H92" s="29">
        <f t="shared" si="10"/>
        <v>0</v>
      </c>
      <c r="J92" s="30"/>
      <c r="K92" s="31"/>
      <c r="L92" s="29">
        <f t="shared" si="11"/>
        <v>0</v>
      </c>
      <c r="N92" s="59"/>
      <c r="P92" s="67">
        <f t="shared" si="12"/>
        <v>0</v>
      </c>
    </row>
    <row r="93" spans="2:16" s="23" customFormat="1" ht="24.95" customHeight="1" thickTop="1" thickBot="1" x14ac:dyDescent="0.3">
      <c r="B93" s="82" t="s">
        <v>148</v>
      </c>
      <c r="C93" s="39" t="s">
        <v>124</v>
      </c>
      <c r="E93" s="20"/>
      <c r="F93" s="20"/>
      <c r="G93" s="28"/>
      <c r="H93" s="29">
        <f t="shared" si="10"/>
        <v>0</v>
      </c>
      <c r="J93" s="30"/>
      <c r="K93" s="31"/>
      <c r="L93" s="29">
        <f t="shared" si="11"/>
        <v>0</v>
      </c>
      <c r="N93" s="59"/>
      <c r="P93" s="67">
        <f t="shared" si="12"/>
        <v>0</v>
      </c>
    </row>
    <row r="94" spans="2:16" s="23" customFormat="1" ht="24.95" customHeight="1" thickTop="1" thickBot="1" x14ac:dyDescent="0.3">
      <c r="B94" s="82" t="s">
        <v>148</v>
      </c>
      <c r="C94" s="39" t="s">
        <v>99</v>
      </c>
      <c r="E94" s="20"/>
      <c r="F94" s="20"/>
      <c r="G94" s="28"/>
      <c r="H94" s="29">
        <f t="shared" si="10"/>
        <v>0</v>
      </c>
      <c r="J94" s="30"/>
      <c r="K94" s="31"/>
      <c r="L94" s="29">
        <f t="shared" si="11"/>
        <v>0</v>
      </c>
      <c r="N94" s="59"/>
      <c r="P94" s="67">
        <f t="shared" si="12"/>
        <v>0</v>
      </c>
    </row>
    <row r="95" spans="2:16" s="23" customFormat="1" ht="24.95" customHeight="1" thickTop="1" thickBot="1" x14ac:dyDescent="0.3">
      <c r="B95" s="82" t="s">
        <v>148</v>
      </c>
      <c r="C95" s="39" t="s">
        <v>98</v>
      </c>
      <c r="E95" s="20"/>
      <c r="F95" s="20"/>
      <c r="G95" s="28"/>
      <c r="H95" s="29">
        <f t="shared" si="10"/>
        <v>0</v>
      </c>
      <c r="J95" s="30"/>
      <c r="K95" s="31"/>
      <c r="L95" s="29">
        <f t="shared" si="11"/>
        <v>0</v>
      </c>
      <c r="N95" s="59"/>
      <c r="P95" s="67">
        <f t="shared" si="12"/>
        <v>0</v>
      </c>
    </row>
    <row r="96" spans="2:16" s="23" customFormat="1" ht="24.95" customHeight="1" thickTop="1" thickBot="1" x14ac:dyDescent="0.3">
      <c r="B96" s="82" t="s">
        <v>148</v>
      </c>
      <c r="C96" s="39" t="s">
        <v>102</v>
      </c>
      <c r="E96" s="20"/>
      <c r="F96" s="20"/>
      <c r="G96" s="28"/>
      <c r="H96" s="29">
        <f t="shared" si="10"/>
        <v>0</v>
      </c>
      <c r="J96" s="30"/>
      <c r="K96" s="31"/>
      <c r="L96" s="29">
        <f t="shared" si="11"/>
        <v>0</v>
      </c>
      <c r="N96" s="59"/>
      <c r="P96" s="67">
        <f t="shared" si="12"/>
        <v>0</v>
      </c>
    </row>
    <row r="97" spans="2:16" s="23" customFormat="1" ht="24.95" customHeight="1" thickTop="1" thickBot="1" x14ac:dyDescent="0.3">
      <c r="B97" s="82" t="s">
        <v>148</v>
      </c>
      <c r="C97" s="39" t="s">
        <v>97</v>
      </c>
      <c r="E97" s="20"/>
      <c r="F97" s="20"/>
      <c r="G97" s="28"/>
      <c r="H97" s="29">
        <f t="shared" si="10"/>
        <v>0</v>
      </c>
      <c r="J97" s="30"/>
      <c r="K97" s="31"/>
      <c r="L97" s="29">
        <f t="shared" si="11"/>
        <v>0</v>
      </c>
      <c r="N97" s="59"/>
      <c r="P97" s="67">
        <f t="shared" si="12"/>
        <v>0</v>
      </c>
    </row>
    <row r="98" spans="2:16" s="23" customFormat="1" ht="24.95" customHeight="1" thickTop="1" thickBot="1" x14ac:dyDescent="0.3">
      <c r="B98" s="82" t="s">
        <v>148</v>
      </c>
      <c r="C98" s="39" t="s">
        <v>58</v>
      </c>
      <c r="E98" s="20"/>
      <c r="F98" s="20"/>
      <c r="G98" s="28"/>
      <c r="H98" s="29">
        <f t="shared" si="10"/>
        <v>0</v>
      </c>
      <c r="J98" s="30"/>
      <c r="K98" s="31"/>
      <c r="L98" s="29">
        <f t="shared" si="11"/>
        <v>0</v>
      </c>
      <c r="N98" s="59"/>
      <c r="P98" s="67">
        <f t="shared" si="12"/>
        <v>0</v>
      </c>
    </row>
    <row r="99" spans="2:16" s="23" customFormat="1" ht="24.95" customHeight="1" thickTop="1" thickBot="1" x14ac:dyDescent="0.3">
      <c r="B99" s="82" t="s">
        <v>148</v>
      </c>
      <c r="C99" s="39" t="s">
        <v>108</v>
      </c>
      <c r="E99" s="20"/>
      <c r="F99" s="20"/>
      <c r="G99" s="28"/>
      <c r="H99" s="29">
        <f t="shared" si="10"/>
        <v>0</v>
      </c>
      <c r="J99" s="30"/>
      <c r="K99" s="31"/>
      <c r="L99" s="29">
        <f t="shared" si="11"/>
        <v>0</v>
      </c>
      <c r="N99" s="59"/>
      <c r="P99" s="67">
        <f t="shared" si="12"/>
        <v>0</v>
      </c>
    </row>
    <row r="100" spans="2:16" s="23" customFormat="1" ht="24.95" customHeight="1" thickTop="1" thickBot="1" x14ac:dyDescent="0.3">
      <c r="B100" s="82" t="s">
        <v>148</v>
      </c>
      <c r="C100" s="39" t="s">
        <v>68</v>
      </c>
      <c r="E100" s="20"/>
      <c r="F100" s="20"/>
      <c r="G100" s="28"/>
      <c r="H100" s="29">
        <f t="shared" si="10"/>
        <v>0</v>
      </c>
      <c r="J100" s="30"/>
      <c r="K100" s="31"/>
      <c r="L100" s="29">
        <f t="shared" si="11"/>
        <v>0</v>
      </c>
      <c r="N100" s="59"/>
      <c r="P100" s="67">
        <f t="shared" si="12"/>
        <v>0</v>
      </c>
    </row>
    <row r="101" spans="2:16" s="23" customFormat="1" ht="24.95" customHeight="1" thickTop="1" thickBot="1" x14ac:dyDescent="0.3">
      <c r="B101" s="82" t="s">
        <v>148</v>
      </c>
      <c r="C101" s="39" t="s">
        <v>94</v>
      </c>
      <c r="E101" s="20"/>
      <c r="F101" s="20"/>
      <c r="G101" s="28"/>
      <c r="H101" s="29">
        <f t="shared" si="10"/>
        <v>0</v>
      </c>
      <c r="J101" s="30"/>
      <c r="K101" s="31"/>
      <c r="L101" s="29">
        <f t="shared" si="11"/>
        <v>0</v>
      </c>
      <c r="N101" s="59"/>
      <c r="P101" s="67">
        <f t="shared" si="12"/>
        <v>0</v>
      </c>
    </row>
    <row r="102" spans="2:16" s="23" customFormat="1" ht="24.95" customHeight="1" thickTop="1" thickBot="1" x14ac:dyDescent="0.3">
      <c r="B102" s="82" t="s">
        <v>148</v>
      </c>
      <c r="C102" s="39" t="s">
        <v>95</v>
      </c>
      <c r="E102" s="20"/>
      <c r="F102" s="20"/>
      <c r="G102" s="28"/>
      <c r="H102" s="29">
        <f t="shared" si="10"/>
        <v>0</v>
      </c>
      <c r="J102" s="30"/>
      <c r="K102" s="31"/>
      <c r="L102" s="29">
        <f t="shared" si="11"/>
        <v>0</v>
      </c>
      <c r="N102" s="59"/>
      <c r="P102" s="67">
        <f t="shared" si="12"/>
        <v>0</v>
      </c>
    </row>
    <row r="103" spans="2:16" s="23" customFormat="1" ht="24.95" customHeight="1" thickTop="1" thickBot="1" x14ac:dyDescent="0.3">
      <c r="B103" s="82" t="s">
        <v>148</v>
      </c>
      <c r="C103" s="39" t="s">
        <v>107</v>
      </c>
      <c r="E103" s="20"/>
      <c r="F103" s="20"/>
      <c r="G103" s="28"/>
      <c r="H103" s="29">
        <f t="shared" si="10"/>
        <v>0</v>
      </c>
      <c r="J103" s="30"/>
      <c r="K103" s="31"/>
      <c r="L103" s="29">
        <f t="shared" si="11"/>
        <v>0</v>
      </c>
      <c r="N103" s="59"/>
      <c r="P103" s="67">
        <f t="shared" si="12"/>
        <v>0</v>
      </c>
    </row>
    <row r="104" spans="2:16" s="23" customFormat="1" ht="24.95" customHeight="1" thickTop="1" thickBot="1" x14ac:dyDescent="0.3">
      <c r="B104" s="82" t="s">
        <v>148</v>
      </c>
      <c r="C104" s="39" t="s">
        <v>125</v>
      </c>
      <c r="E104" s="20"/>
      <c r="F104" s="20"/>
      <c r="G104" s="28"/>
      <c r="H104" s="29">
        <f t="shared" si="10"/>
        <v>0</v>
      </c>
      <c r="J104" s="30"/>
      <c r="K104" s="31"/>
      <c r="L104" s="29">
        <f t="shared" si="11"/>
        <v>0</v>
      </c>
      <c r="N104" s="59"/>
      <c r="P104" s="67">
        <f t="shared" si="12"/>
        <v>0</v>
      </c>
    </row>
    <row r="105" spans="2:16" s="23" customFormat="1" ht="24.95" customHeight="1" thickTop="1" thickBot="1" x14ac:dyDescent="0.3">
      <c r="B105" s="82" t="s">
        <v>148</v>
      </c>
      <c r="C105" s="39" t="s">
        <v>59</v>
      </c>
      <c r="E105" s="20"/>
      <c r="F105" s="20"/>
      <c r="G105" s="28"/>
      <c r="H105" s="29">
        <f t="shared" si="10"/>
        <v>0</v>
      </c>
      <c r="J105" s="30"/>
      <c r="K105" s="31"/>
      <c r="L105" s="29">
        <f t="shared" si="11"/>
        <v>0</v>
      </c>
      <c r="N105" s="59"/>
      <c r="P105" s="67">
        <f t="shared" si="12"/>
        <v>0</v>
      </c>
    </row>
    <row r="106" spans="2:16" s="23" customFormat="1" ht="24.95" customHeight="1" thickTop="1" thickBot="1" x14ac:dyDescent="0.3">
      <c r="B106" s="82" t="s">
        <v>148</v>
      </c>
      <c r="C106" s="39" t="s">
        <v>60</v>
      </c>
      <c r="E106" s="20"/>
      <c r="F106" s="20"/>
      <c r="G106" s="28"/>
      <c r="H106" s="29">
        <f t="shared" si="10"/>
        <v>0</v>
      </c>
      <c r="J106" s="30"/>
      <c r="K106" s="31"/>
      <c r="L106" s="29">
        <f t="shared" si="11"/>
        <v>0</v>
      </c>
      <c r="N106" s="59"/>
      <c r="P106" s="67">
        <f t="shared" si="12"/>
        <v>0</v>
      </c>
    </row>
    <row r="107" spans="2:16" s="23" customFormat="1" ht="24.95" customHeight="1" thickTop="1" thickBot="1" x14ac:dyDescent="0.3">
      <c r="B107" s="82" t="s">
        <v>148</v>
      </c>
      <c r="C107" s="39" t="s">
        <v>96</v>
      </c>
      <c r="E107" s="20"/>
      <c r="F107" s="20"/>
      <c r="G107" s="28"/>
      <c r="H107" s="29">
        <f t="shared" si="10"/>
        <v>0</v>
      </c>
      <c r="J107" s="30"/>
      <c r="K107" s="31"/>
      <c r="L107" s="29">
        <f t="shared" si="11"/>
        <v>0</v>
      </c>
      <c r="N107" s="59"/>
      <c r="P107" s="67">
        <f t="shared" si="12"/>
        <v>0</v>
      </c>
    </row>
    <row r="108" spans="2:16" s="23" customFormat="1" ht="24.95" customHeight="1" thickTop="1" thickBot="1" x14ac:dyDescent="0.3">
      <c r="B108" s="82" t="s">
        <v>148</v>
      </c>
      <c r="C108" s="39" t="s">
        <v>11</v>
      </c>
      <c r="E108" s="20"/>
      <c r="F108" s="20"/>
      <c r="G108" s="28"/>
      <c r="H108" s="29">
        <f t="shared" si="10"/>
        <v>0</v>
      </c>
      <c r="J108" s="30"/>
      <c r="K108" s="31"/>
      <c r="L108" s="29">
        <f t="shared" si="11"/>
        <v>0</v>
      </c>
      <c r="N108" s="59"/>
      <c r="P108" s="67">
        <f t="shared" si="12"/>
        <v>0</v>
      </c>
    </row>
    <row r="109" spans="2:16" s="23" customFormat="1" ht="24.95" customHeight="1" thickTop="1" thickBot="1" x14ac:dyDescent="0.3">
      <c r="B109" s="82" t="s">
        <v>148</v>
      </c>
      <c r="C109" s="39" t="s">
        <v>32</v>
      </c>
      <c r="E109" s="20"/>
      <c r="F109" s="20"/>
      <c r="G109" s="28"/>
      <c r="H109" s="29">
        <f t="shared" si="10"/>
        <v>0</v>
      </c>
      <c r="J109" s="30"/>
      <c r="K109" s="31"/>
      <c r="L109" s="29">
        <f t="shared" si="11"/>
        <v>0</v>
      </c>
      <c r="N109" s="59"/>
      <c r="P109" s="67">
        <f t="shared" si="12"/>
        <v>0</v>
      </c>
    </row>
    <row r="110" spans="2:16" s="23" customFormat="1" ht="24.95" customHeight="1" thickTop="1" thickBot="1" x14ac:dyDescent="0.3">
      <c r="B110" s="82" t="s">
        <v>148</v>
      </c>
      <c r="C110" s="39" t="s">
        <v>67</v>
      </c>
      <c r="E110" s="20"/>
      <c r="F110" s="20"/>
      <c r="G110" s="28"/>
      <c r="H110" s="29">
        <f t="shared" si="10"/>
        <v>0</v>
      </c>
      <c r="J110" s="30"/>
      <c r="K110" s="31"/>
      <c r="L110" s="29">
        <f t="shared" si="11"/>
        <v>0</v>
      </c>
      <c r="N110" s="59"/>
      <c r="P110" s="67">
        <f t="shared" si="12"/>
        <v>0</v>
      </c>
    </row>
    <row r="111" spans="2:16" s="23" customFormat="1" ht="24.95" customHeight="1" thickTop="1" thickBot="1" x14ac:dyDescent="0.3">
      <c r="B111" s="82" t="s">
        <v>148</v>
      </c>
      <c r="C111" s="39" t="s">
        <v>74</v>
      </c>
      <c r="E111" s="20"/>
      <c r="F111" s="20"/>
      <c r="G111" s="28"/>
      <c r="H111" s="29">
        <f t="shared" si="10"/>
        <v>0</v>
      </c>
      <c r="J111" s="30"/>
      <c r="K111" s="31"/>
      <c r="L111" s="29">
        <f t="shared" si="11"/>
        <v>0</v>
      </c>
      <c r="N111" s="59"/>
      <c r="P111" s="67">
        <f t="shared" si="12"/>
        <v>0</v>
      </c>
    </row>
    <row r="112" spans="2:16" s="23" customFormat="1" ht="24.95" customHeight="1" thickTop="1" thickBot="1" x14ac:dyDescent="0.3">
      <c r="B112" s="82" t="s">
        <v>148</v>
      </c>
      <c r="C112" s="39" t="s">
        <v>110</v>
      </c>
      <c r="E112" s="20"/>
      <c r="F112" s="20"/>
      <c r="G112" s="28"/>
      <c r="H112" s="29">
        <f t="shared" si="10"/>
        <v>0</v>
      </c>
      <c r="J112" s="30"/>
      <c r="K112" s="31"/>
      <c r="L112" s="29">
        <f t="shared" si="11"/>
        <v>0</v>
      </c>
      <c r="N112" s="59"/>
      <c r="P112" s="67">
        <f t="shared" si="12"/>
        <v>0</v>
      </c>
    </row>
    <row r="113" spans="2:16" s="23" customFormat="1" ht="24.95" customHeight="1" thickTop="1" thickBot="1" x14ac:dyDescent="0.3">
      <c r="B113" s="82" t="s">
        <v>148</v>
      </c>
      <c r="C113" s="39" t="s">
        <v>12</v>
      </c>
      <c r="E113" s="20"/>
      <c r="F113" s="20"/>
      <c r="G113" s="28"/>
      <c r="H113" s="29">
        <f t="shared" si="10"/>
        <v>0</v>
      </c>
      <c r="J113" s="30"/>
      <c r="K113" s="31"/>
      <c r="L113" s="29">
        <f t="shared" si="11"/>
        <v>0</v>
      </c>
      <c r="N113" s="59"/>
      <c r="P113" s="67">
        <f t="shared" si="12"/>
        <v>0</v>
      </c>
    </row>
    <row r="114" spans="2:16" s="23" customFormat="1" ht="24.95" customHeight="1" thickTop="1" thickBot="1" x14ac:dyDescent="0.3">
      <c r="B114" s="82" t="s">
        <v>148</v>
      </c>
      <c r="C114" s="39" t="s">
        <v>100</v>
      </c>
      <c r="E114" s="20"/>
      <c r="F114" s="20"/>
      <c r="G114" s="28"/>
      <c r="H114" s="29">
        <f t="shared" si="10"/>
        <v>0</v>
      </c>
      <c r="J114" s="30"/>
      <c r="K114" s="31"/>
      <c r="L114" s="29">
        <f t="shared" si="11"/>
        <v>0</v>
      </c>
      <c r="N114" s="59"/>
      <c r="P114" s="67">
        <f t="shared" si="12"/>
        <v>0</v>
      </c>
    </row>
    <row r="115" spans="2:16" s="23" customFormat="1" ht="24.95" customHeight="1" thickTop="1" thickBot="1" x14ac:dyDescent="0.3">
      <c r="B115" s="82" t="s">
        <v>148</v>
      </c>
      <c r="C115" s="39" t="s">
        <v>203</v>
      </c>
      <c r="E115" s="20"/>
      <c r="F115" s="20"/>
      <c r="G115" s="28"/>
      <c r="H115" s="29">
        <f t="shared" si="10"/>
        <v>0</v>
      </c>
      <c r="J115" s="30"/>
      <c r="K115" s="31"/>
      <c r="L115" s="29">
        <f t="shared" si="11"/>
        <v>0</v>
      </c>
      <c r="N115" s="59"/>
      <c r="P115" s="67">
        <f t="shared" si="12"/>
        <v>0</v>
      </c>
    </row>
    <row r="116" spans="2:16" s="23" customFormat="1" ht="24.95" customHeight="1" thickTop="1" thickBot="1" x14ac:dyDescent="0.3">
      <c r="B116" s="82" t="s">
        <v>148</v>
      </c>
      <c r="C116" s="39" t="s">
        <v>109</v>
      </c>
      <c r="E116" s="20"/>
      <c r="F116" s="20"/>
      <c r="G116" s="28"/>
      <c r="H116" s="29">
        <f t="shared" si="10"/>
        <v>0</v>
      </c>
      <c r="J116" s="30"/>
      <c r="K116" s="31"/>
      <c r="L116" s="29">
        <f t="shared" si="11"/>
        <v>0</v>
      </c>
      <c r="N116" s="59"/>
      <c r="P116" s="67">
        <f t="shared" si="12"/>
        <v>0</v>
      </c>
    </row>
    <row r="117" spans="2:16" s="23" customFormat="1" ht="24.95" customHeight="1" thickTop="1" thickBot="1" x14ac:dyDescent="0.3">
      <c r="B117" s="82" t="s">
        <v>148</v>
      </c>
      <c r="C117" s="39" t="s">
        <v>152</v>
      </c>
      <c r="E117" s="20"/>
      <c r="F117" s="20"/>
      <c r="G117" s="28"/>
      <c r="H117" s="29">
        <f t="shared" si="10"/>
        <v>0</v>
      </c>
      <c r="J117" s="30"/>
      <c r="K117" s="31"/>
      <c r="L117" s="29">
        <f t="shared" ref="L117:L120" si="13">K117*J117</f>
        <v>0</v>
      </c>
      <c r="N117" s="59"/>
      <c r="P117" s="67">
        <f t="shared" si="12"/>
        <v>0</v>
      </c>
    </row>
    <row r="118" spans="2:16" s="23" customFormat="1" ht="24.95" customHeight="1" thickTop="1" thickBot="1" x14ac:dyDescent="0.3">
      <c r="B118" s="82" t="s">
        <v>148</v>
      </c>
      <c r="C118" s="39" t="s">
        <v>152</v>
      </c>
      <c r="E118" s="20"/>
      <c r="F118" s="20"/>
      <c r="G118" s="28"/>
      <c r="H118" s="29">
        <f t="shared" si="10"/>
        <v>0</v>
      </c>
      <c r="J118" s="30"/>
      <c r="K118" s="31"/>
      <c r="L118" s="29">
        <f t="shared" si="13"/>
        <v>0</v>
      </c>
      <c r="N118" s="59"/>
      <c r="P118" s="67">
        <f t="shared" si="12"/>
        <v>0</v>
      </c>
    </row>
    <row r="119" spans="2:16" s="23" customFormat="1" ht="24.95" customHeight="1" thickTop="1" thickBot="1" x14ac:dyDescent="0.3">
      <c r="B119" s="82" t="s">
        <v>148</v>
      </c>
      <c r="C119" s="39" t="s">
        <v>152</v>
      </c>
      <c r="E119" s="20"/>
      <c r="F119" s="20"/>
      <c r="G119" s="28"/>
      <c r="H119" s="29">
        <f t="shared" si="10"/>
        <v>0</v>
      </c>
      <c r="J119" s="30"/>
      <c r="K119" s="31"/>
      <c r="L119" s="29">
        <f t="shared" si="13"/>
        <v>0</v>
      </c>
      <c r="N119" s="59"/>
      <c r="P119" s="67">
        <f t="shared" si="12"/>
        <v>0</v>
      </c>
    </row>
    <row r="120" spans="2:16" s="23" customFormat="1" ht="24.95" customHeight="1" thickTop="1" thickBot="1" x14ac:dyDescent="0.3">
      <c r="B120" s="82" t="s">
        <v>148</v>
      </c>
      <c r="C120" s="39" t="s">
        <v>152</v>
      </c>
      <c r="E120" s="20"/>
      <c r="F120" s="20"/>
      <c r="G120" s="28"/>
      <c r="H120" s="29">
        <f t="shared" si="10"/>
        <v>0</v>
      </c>
      <c r="J120" s="30"/>
      <c r="K120" s="31"/>
      <c r="L120" s="29">
        <f t="shared" si="13"/>
        <v>0</v>
      </c>
      <c r="N120" s="59"/>
      <c r="P120" s="67">
        <f t="shared" si="12"/>
        <v>0</v>
      </c>
    </row>
    <row r="121" spans="2:16" ht="30" customHeight="1" thickTop="1" thickBot="1" x14ac:dyDescent="0.3">
      <c r="B121" s="46" t="s">
        <v>155</v>
      </c>
      <c r="C121" s="47"/>
      <c r="D121" s="23"/>
      <c r="E121" s="66" t="s">
        <v>185</v>
      </c>
      <c r="F121" s="66"/>
      <c r="G121" s="66"/>
      <c r="H121" s="67">
        <f>SUM(H87:H120)</f>
        <v>0</v>
      </c>
      <c r="I121" s="23"/>
      <c r="J121" s="66" t="s">
        <v>187</v>
      </c>
      <c r="K121" s="66"/>
      <c r="L121" s="67">
        <f>SUM(L87:L120)</f>
        <v>0</v>
      </c>
      <c r="N121" s="67">
        <f>SUM(N87:N120)</f>
        <v>0</v>
      </c>
      <c r="P121" s="78">
        <f>H121+L121+N121</f>
        <v>0</v>
      </c>
    </row>
    <row r="122" spans="2:16" ht="24.95" customHeight="1" thickTop="1" thickBot="1" x14ac:dyDescent="0.3">
      <c r="N122" s="71"/>
      <c r="P122" s="71"/>
    </row>
    <row r="123" spans="2:16" s="23" customFormat="1" ht="24.95" customHeight="1" thickTop="1" x14ac:dyDescent="0.25">
      <c r="B123" s="41" t="s">
        <v>216</v>
      </c>
      <c r="C123" s="42"/>
      <c r="D123" s="42"/>
      <c r="E123" s="42"/>
      <c r="F123" s="42"/>
      <c r="G123" s="42"/>
      <c r="H123" s="42"/>
      <c r="I123" s="42"/>
      <c r="J123" s="42"/>
      <c r="K123" s="42"/>
      <c r="L123" s="42"/>
      <c r="M123" s="42"/>
      <c r="N123" s="42"/>
      <c r="O123" s="42"/>
      <c r="P123" s="42"/>
    </row>
    <row r="124" spans="2:16" s="23" customFormat="1" ht="6.75" customHeight="1" thickBot="1" x14ac:dyDescent="0.3">
      <c r="B124" s="40"/>
    </row>
    <row r="125" spans="2:16" s="23" customFormat="1" ht="24.95" customHeight="1" thickTop="1" thickBot="1" x14ac:dyDescent="0.3">
      <c r="B125" s="82" t="s">
        <v>148</v>
      </c>
      <c r="C125" s="39" t="s">
        <v>126</v>
      </c>
      <c r="E125" s="20"/>
      <c r="F125" s="20"/>
      <c r="G125" s="28"/>
      <c r="H125" s="29">
        <f t="shared" ref="H125:H143" si="14">(E125*G125)</f>
        <v>0</v>
      </c>
      <c r="J125" s="30"/>
      <c r="K125" s="31"/>
      <c r="L125" s="29">
        <f t="shared" ref="L125:L139" si="15">K125*J125</f>
        <v>0</v>
      </c>
      <c r="N125" s="59"/>
      <c r="P125" s="67">
        <f t="shared" ref="P125:P143" si="16">H125+L125+N125</f>
        <v>0</v>
      </c>
    </row>
    <row r="126" spans="2:16" s="23" customFormat="1" ht="24.95" customHeight="1" thickTop="1" thickBot="1" x14ac:dyDescent="0.3">
      <c r="B126" s="82" t="s">
        <v>148</v>
      </c>
      <c r="C126" s="39" t="s">
        <v>127</v>
      </c>
      <c r="E126" s="20"/>
      <c r="F126" s="20"/>
      <c r="G126" s="28"/>
      <c r="H126" s="29">
        <f t="shared" si="14"/>
        <v>0</v>
      </c>
      <c r="J126" s="30"/>
      <c r="K126" s="31"/>
      <c r="L126" s="29">
        <f t="shared" si="15"/>
        <v>0</v>
      </c>
      <c r="N126" s="59"/>
      <c r="P126" s="67">
        <f t="shared" si="16"/>
        <v>0</v>
      </c>
    </row>
    <row r="127" spans="2:16" s="23" customFormat="1" ht="24.95" customHeight="1" thickTop="1" thickBot="1" x14ac:dyDescent="0.3">
      <c r="B127" s="82" t="s">
        <v>148</v>
      </c>
      <c r="C127" s="39" t="s">
        <v>128</v>
      </c>
      <c r="E127" s="20"/>
      <c r="F127" s="20"/>
      <c r="G127" s="28"/>
      <c r="H127" s="29">
        <f t="shared" si="14"/>
        <v>0</v>
      </c>
      <c r="J127" s="30"/>
      <c r="K127" s="31"/>
      <c r="L127" s="29">
        <f t="shared" si="15"/>
        <v>0</v>
      </c>
      <c r="N127" s="59"/>
      <c r="P127" s="67">
        <f t="shared" si="16"/>
        <v>0</v>
      </c>
    </row>
    <row r="128" spans="2:16" s="23" customFormat="1" ht="24.95" customHeight="1" thickTop="1" thickBot="1" x14ac:dyDescent="0.3">
      <c r="B128" s="82" t="s">
        <v>148</v>
      </c>
      <c r="C128" s="39" t="s">
        <v>212</v>
      </c>
      <c r="E128" s="20"/>
      <c r="F128" s="20"/>
      <c r="G128" s="28"/>
      <c r="H128" s="29">
        <f t="shared" si="14"/>
        <v>0</v>
      </c>
      <c r="J128" s="30"/>
      <c r="K128" s="31"/>
      <c r="L128" s="29">
        <f t="shared" si="15"/>
        <v>0</v>
      </c>
      <c r="N128" s="59"/>
      <c r="P128" s="67">
        <f t="shared" si="16"/>
        <v>0</v>
      </c>
    </row>
    <row r="129" spans="2:16" s="23" customFormat="1" ht="24.95" customHeight="1" thickTop="1" thickBot="1" x14ac:dyDescent="0.3">
      <c r="B129" s="82" t="s">
        <v>148</v>
      </c>
      <c r="C129" s="39" t="s">
        <v>213</v>
      </c>
      <c r="E129" s="20"/>
      <c r="F129" s="20"/>
      <c r="G129" s="28"/>
      <c r="H129" s="29">
        <f t="shared" si="14"/>
        <v>0</v>
      </c>
      <c r="J129" s="30"/>
      <c r="K129" s="31"/>
      <c r="L129" s="29">
        <f t="shared" si="15"/>
        <v>0</v>
      </c>
      <c r="N129" s="59"/>
      <c r="P129" s="67">
        <f t="shared" si="16"/>
        <v>0</v>
      </c>
    </row>
    <row r="130" spans="2:16" s="23" customFormat="1" ht="24.95" customHeight="1" thickTop="1" thickBot="1" x14ac:dyDescent="0.3">
      <c r="B130" s="82" t="s">
        <v>148</v>
      </c>
      <c r="C130" s="39" t="s">
        <v>129</v>
      </c>
      <c r="E130" s="20"/>
      <c r="F130" s="20"/>
      <c r="G130" s="28"/>
      <c r="H130" s="29">
        <f t="shared" si="14"/>
        <v>0</v>
      </c>
      <c r="J130" s="30"/>
      <c r="K130" s="31"/>
      <c r="L130" s="29">
        <f t="shared" si="15"/>
        <v>0</v>
      </c>
      <c r="N130" s="59"/>
      <c r="P130" s="67">
        <f t="shared" si="16"/>
        <v>0</v>
      </c>
    </row>
    <row r="131" spans="2:16" s="23" customFormat="1" ht="24.95" customHeight="1" thickTop="1" thickBot="1" x14ac:dyDescent="0.3">
      <c r="B131" s="82" t="s">
        <v>148</v>
      </c>
      <c r="C131" s="39" t="s">
        <v>61</v>
      </c>
      <c r="E131" s="20"/>
      <c r="F131" s="20"/>
      <c r="G131" s="28"/>
      <c r="H131" s="29">
        <f t="shared" si="14"/>
        <v>0</v>
      </c>
      <c r="J131" s="30"/>
      <c r="K131" s="31"/>
      <c r="L131" s="29">
        <f t="shared" si="15"/>
        <v>0</v>
      </c>
      <c r="N131" s="59"/>
      <c r="P131" s="67">
        <f t="shared" si="16"/>
        <v>0</v>
      </c>
    </row>
    <row r="132" spans="2:16" s="23" customFormat="1" ht="24.95" customHeight="1" thickTop="1" thickBot="1" x14ac:dyDescent="0.3">
      <c r="B132" s="82" t="s">
        <v>148</v>
      </c>
      <c r="C132" s="39" t="s">
        <v>76</v>
      </c>
      <c r="E132" s="20"/>
      <c r="F132" s="20"/>
      <c r="G132" s="28"/>
      <c r="H132" s="29">
        <f t="shared" si="14"/>
        <v>0</v>
      </c>
      <c r="J132" s="30"/>
      <c r="K132" s="31"/>
      <c r="L132" s="29">
        <f t="shared" si="15"/>
        <v>0</v>
      </c>
      <c r="N132" s="59"/>
      <c r="P132" s="67">
        <f t="shared" si="16"/>
        <v>0</v>
      </c>
    </row>
    <row r="133" spans="2:16" s="23" customFormat="1" ht="24.95" customHeight="1" thickTop="1" thickBot="1" x14ac:dyDescent="0.3">
      <c r="B133" s="82" t="s">
        <v>148</v>
      </c>
      <c r="C133" s="39" t="s">
        <v>73</v>
      </c>
      <c r="E133" s="20"/>
      <c r="F133" s="20"/>
      <c r="G133" s="28"/>
      <c r="H133" s="29">
        <f t="shared" si="14"/>
        <v>0</v>
      </c>
      <c r="J133" s="30"/>
      <c r="K133" s="31"/>
      <c r="L133" s="29">
        <f t="shared" si="15"/>
        <v>0</v>
      </c>
      <c r="N133" s="59"/>
      <c r="P133" s="67">
        <f t="shared" si="16"/>
        <v>0</v>
      </c>
    </row>
    <row r="134" spans="2:16" s="23" customFormat="1" ht="24.95" customHeight="1" thickTop="1" thickBot="1" x14ac:dyDescent="0.3">
      <c r="B134" s="82" t="s">
        <v>148</v>
      </c>
      <c r="C134" s="39" t="s">
        <v>37</v>
      </c>
      <c r="E134" s="20"/>
      <c r="F134" s="20"/>
      <c r="G134" s="28"/>
      <c r="H134" s="29">
        <f t="shared" si="14"/>
        <v>0</v>
      </c>
      <c r="J134" s="30"/>
      <c r="K134" s="31"/>
      <c r="L134" s="29">
        <f t="shared" si="15"/>
        <v>0</v>
      </c>
      <c r="N134" s="59"/>
      <c r="P134" s="67">
        <f t="shared" si="16"/>
        <v>0</v>
      </c>
    </row>
    <row r="135" spans="2:16" s="23" customFormat="1" ht="24.95" customHeight="1" thickTop="1" thickBot="1" x14ac:dyDescent="0.3">
      <c r="B135" s="82" t="s">
        <v>148</v>
      </c>
      <c r="C135" s="39" t="s">
        <v>36</v>
      </c>
      <c r="E135" s="20"/>
      <c r="F135" s="20"/>
      <c r="G135" s="28"/>
      <c r="H135" s="29">
        <f t="shared" si="14"/>
        <v>0</v>
      </c>
      <c r="J135" s="30"/>
      <c r="K135" s="31"/>
      <c r="L135" s="29">
        <f t="shared" si="15"/>
        <v>0</v>
      </c>
      <c r="N135" s="59"/>
      <c r="P135" s="67">
        <f t="shared" si="16"/>
        <v>0</v>
      </c>
    </row>
    <row r="136" spans="2:16" s="23" customFormat="1" ht="24.95" customHeight="1" thickTop="1" thickBot="1" x14ac:dyDescent="0.3">
      <c r="B136" s="82" t="s">
        <v>148</v>
      </c>
      <c r="C136" s="39" t="s">
        <v>40</v>
      </c>
      <c r="E136" s="20"/>
      <c r="F136" s="20"/>
      <c r="G136" s="28"/>
      <c r="H136" s="29">
        <f t="shared" si="14"/>
        <v>0</v>
      </c>
      <c r="J136" s="30"/>
      <c r="K136" s="31"/>
      <c r="L136" s="29">
        <f t="shared" si="15"/>
        <v>0</v>
      </c>
      <c r="N136" s="59"/>
      <c r="P136" s="67">
        <f t="shared" si="16"/>
        <v>0</v>
      </c>
    </row>
    <row r="137" spans="2:16" s="23" customFormat="1" ht="24.95" customHeight="1" thickTop="1" thickBot="1" x14ac:dyDescent="0.3">
      <c r="B137" s="82" t="s">
        <v>148</v>
      </c>
      <c r="C137" s="39" t="s">
        <v>65</v>
      </c>
      <c r="E137" s="20"/>
      <c r="F137" s="20"/>
      <c r="G137" s="28"/>
      <c r="H137" s="29">
        <f t="shared" si="14"/>
        <v>0</v>
      </c>
      <c r="J137" s="30"/>
      <c r="K137" s="31"/>
      <c r="L137" s="29">
        <f t="shared" si="15"/>
        <v>0</v>
      </c>
      <c r="N137" s="59"/>
      <c r="P137" s="67">
        <f t="shared" si="16"/>
        <v>0</v>
      </c>
    </row>
    <row r="138" spans="2:16" s="23" customFormat="1" ht="24.95" customHeight="1" thickTop="1" thickBot="1" x14ac:dyDescent="0.3">
      <c r="B138" s="82" t="s">
        <v>148</v>
      </c>
      <c r="C138" s="39" t="s">
        <v>66</v>
      </c>
      <c r="E138" s="20"/>
      <c r="F138" s="20"/>
      <c r="G138" s="28"/>
      <c r="H138" s="29">
        <f t="shared" si="14"/>
        <v>0</v>
      </c>
      <c r="J138" s="30"/>
      <c r="K138" s="31"/>
      <c r="L138" s="29">
        <f t="shared" si="15"/>
        <v>0</v>
      </c>
      <c r="N138" s="59"/>
      <c r="P138" s="67">
        <f t="shared" si="16"/>
        <v>0</v>
      </c>
    </row>
    <row r="139" spans="2:16" s="23" customFormat="1" ht="24.95" customHeight="1" thickTop="1" thickBot="1" x14ac:dyDescent="0.3">
      <c r="B139" s="82" t="s">
        <v>148</v>
      </c>
      <c r="C139" s="39" t="s">
        <v>104</v>
      </c>
      <c r="E139" s="20"/>
      <c r="F139" s="20"/>
      <c r="G139" s="28"/>
      <c r="H139" s="29">
        <f t="shared" si="14"/>
        <v>0</v>
      </c>
      <c r="J139" s="30"/>
      <c r="K139" s="31"/>
      <c r="L139" s="29">
        <f t="shared" si="15"/>
        <v>0</v>
      </c>
      <c r="N139" s="59"/>
      <c r="P139" s="67">
        <f t="shared" si="16"/>
        <v>0</v>
      </c>
    </row>
    <row r="140" spans="2:16" s="23" customFormat="1" ht="24.95" customHeight="1" thickTop="1" thickBot="1" x14ac:dyDescent="0.3">
      <c r="B140" s="82" t="s">
        <v>148</v>
      </c>
      <c r="C140" s="39" t="s">
        <v>152</v>
      </c>
      <c r="E140" s="20"/>
      <c r="F140" s="20"/>
      <c r="G140" s="28"/>
      <c r="H140" s="29">
        <f t="shared" si="14"/>
        <v>0</v>
      </c>
      <c r="J140" s="30"/>
      <c r="K140" s="31"/>
      <c r="L140" s="29">
        <f t="shared" ref="L140:L143" si="17">K140*J140</f>
        <v>0</v>
      </c>
      <c r="N140" s="59"/>
      <c r="P140" s="67">
        <f t="shared" si="16"/>
        <v>0</v>
      </c>
    </row>
    <row r="141" spans="2:16" s="23" customFormat="1" ht="24.95" customHeight="1" thickTop="1" thickBot="1" x14ac:dyDescent="0.3">
      <c r="B141" s="82" t="s">
        <v>148</v>
      </c>
      <c r="C141" s="39" t="s">
        <v>152</v>
      </c>
      <c r="E141" s="20"/>
      <c r="F141" s="20"/>
      <c r="G141" s="28"/>
      <c r="H141" s="29">
        <f t="shared" si="14"/>
        <v>0</v>
      </c>
      <c r="J141" s="30"/>
      <c r="K141" s="31"/>
      <c r="L141" s="29">
        <f t="shared" si="17"/>
        <v>0</v>
      </c>
      <c r="N141" s="59"/>
      <c r="P141" s="67">
        <f t="shared" si="16"/>
        <v>0</v>
      </c>
    </row>
    <row r="142" spans="2:16" s="23" customFormat="1" ht="24.95" customHeight="1" thickTop="1" thickBot="1" x14ac:dyDescent="0.3">
      <c r="B142" s="82" t="s">
        <v>148</v>
      </c>
      <c r="C142" s="39" t="s">
        <v>152</v>
      </c>
      <c r="E142" s="20"/>
      <c r="F142" s="20"/>
      <c r="G142" s="28"/>
      <c r="H142" s="29">
        <f t="shared" si="14"/>
        <v>0</v>
      </c>
      <c r="J142" s="30"/>
      <c r="K142" s="31"/>
      <c r="L142" s="29">
        <f t="shared" si="17"/>
        <v>0</v>
      </c>
      <c r="N142" s="59"/>
      <c r="P142" s="67">
        <f t="shared" si="16"/>
        <v>0</v>
      </c>
    </row>
    <row r="143" spans="2:16" s="23" customFormat="1" ht="24.95" customHeight="1" thickTop="1" thickBot="1" x14ac:dyDescent="0.3">
      <c r="B143" s="82" t="s">
        <v>148</v>
      </c>
      <c r="C143" s="39" t="s">
        <v>152</v>
      </c>
      <c r="E143" s="20"/>
      <c r="F143" s="20"/>
      <c r="G143" s="28"/>
      <c r="H143" s="29">
        <f t="shared" si="14"/>
        <v>0</v>
      </c>
      <c r="J143" s="30"/>
      <c r="K143" s="31"/>
      <c r="L143" s="29">
        <f t="shared" si="17"/>
        <v>0</v>
      </c>
      <c r="N143" s="59"/>
      <c r="P143" s="67">
        <f t="shared" si="16"/>
        <v>0</v>
      </c>
    </row>
    <row r="144" spans="2:16" ht="30" customHeight="1" thickTop="1" thickBot="1" x14ac:dyDescent="0.3">
      <c r="B144" s="46" t="s">
        <v>156</v>
      </c>
      <c r="C144" s="47"/>
      <c r="D144" s="23"/>
      <c r="E144" s="66" t="s">
        <v>185</v>
      </c>
      <c r="F144" s="66"/>
      <c r="G144" s="66"/>
      <c r="H144" s="67">
        <f>SUM(H125:H143)</f>
        <v>0</v>
      </c>
      <c r="I144" s="23"/>
      <c r="J144" s="66" t="s">
        <v>187</v>
      </c>
      <c r="K144" s="66"/>
      <c r="L144" s="67">
        <f>SUM(L125:L143)</f>
        <v>0</v>
      </c>
      <c r="N144" s="67">
        <f>SUM(N125:N143)</f>
        <v>0</v>
      </c>
      <c r="P144" s="78">
        <f>H144+L144+N144</f>
        <v>0</v>
      </c>
    </row>
    <row r="145" spans="2:16" ht="24.95" customHeight="1" thickTop="1" thickBot="1" x14ac:dyDescent="0.3">
      <c r="N145" s="71"/>
      <c r="P145" s="71"/>
    </row>
    <row r="146" spans="2:16" ht="24.95" customHeight="1" thickTop="1" thickBot="1" x14ac:dyDescent="0.3">
      <c r="N146" s="71"/>
      <c r="P146" s="71"/>
    </row>
    <row r="147" spans="2:16" s="23" customFormat="1" ht="24.95" customHeight="1" thickTop="1" x14ac:dyDescent="0.25">
      <c r="B147" s="41" t="s">
        <v>130</v>
      </c>
      <c r="C147" s="42"/>
      <c r="D147" s="42"/>
      <c r="E147" s="42"/>
      <c r="F147" s="42"/>
      <c r="G147" s="42"/>
      <c r="H147" s="42"/>
      <c r="I147" s="42"/>
      <c r="J147" s="42"/>
      <c r="K147" s="42"/>
      <c r="L147" s="42"/>
      <c r="M147" s="42"/>
      <c r="N147" s="42"/>
      <c r="O147" s="42"/>
      <c r="P147" s="42"/>
    </row>
    <row r="148" spans="2:16" s="23" customFormat="1" ht="6.75" customHeight="1" thickBot="1" x14ac:dyDescent="0.3">
      <c r="B148" s="40"/>
    </row>
    <row r="149" spans="2:16" s="23" customFormat="1" ht="24.95" customHeight="1" thickTop="1" thickBot="1" x14ac:dyDescent="0.3">
      <c r="B149" s="82" t="s">
        <v>148</v>
      </c>
      <c r="C149" s="39" t="s">
        <v>152</v>
      </c>
      <c r="E149" s="20"/>
      <c r="F149" s="20"/>
      <c r="G149" s="28"/>
      <c r="H149" s="29">
        <f t="shared" ref="H149:H152" si="18">(E149*G149)</f>
        <v>0</v>
      </c>
      <c r="J149" s="30"/>
      <c r="K149" s="31"/>
      <c r="L149" s="29">
        <f t="shared" ref="L149:L152" si="19">K149*J149</f>
        <v>0</v>
      </c>
      <c r="N149" s="59"/>
      <c r="P149" s="67">
        <f t="shared" ref="P149:P152" si="20">H149+L149+N149</f>
        <v>0</v>
      </c>
    </row>
    <row r="150" spans="2:16" s="23" customFormat="1" ht="24.95" customHeight="1" thickTop="1" thickBot="1" x14ac:dyDescent="0.3">
      <c r="B150" s="82" t="s">
        <v>148</v>
      </c>
      <c r="C150" s="39" t="s">
        <v>152</v>
      </c>
      <c r="E150" s="20"/>
      <c r="F150" s="20"/>
      <c r="G150" s="28"/>
      <c r="H150" s="29">
        <f t="shared" si="18"/>
        <v>0</v>
      </c>
      <c r="J150" s="30"/>
      <c r="K150" s="31"/>
      <c r="L150" s="29">
        <f t="shared" si="19"/>
        <v>0</v>
      </c>
      <c r="N150" s="59"/>
      <c r="P150" s="67">
        <f t="shared" si="20"/>
        <v>0</v>
      </c>
    </row>
    <row r="151" spans="2:16" s="23" customFormat="1" ht="24.95" customHeight="1" thickTop="1" thickBot="1" x14ac:dyDescent="0.3">
      <c r="B151" s="82" t="s">
        <v>148</v>
      </c>
      <c r="C151" s="39" t="s">
        <v>152</v>
      </c>
      <c r="E151" s="20"/>
      <c r="F151" s="20"/>
      <c r="G151" s="28"/>
      <c r="H151" s="29">
        <f t="shared" si="18"/>
        <v>0</v>
      </c>
      <c r="J151" s="30"/>
      <c r="K151" s="31"/>
      <c r="L151" s="29">
        <f t="shared" si="19"/>
        <v>0</v>
      </c>
      <c r="N151" s="59"/>
      <c r="P151" s="67">
        <f t="shared" si="20"/>
        <v>0</v>
      </c>
    </row>
    <row r="152" spans="2:16" s="23" customFormat="1" ht="24.95" customHeight="1" thickTop="1" thickBot="1" x14ac:dyDescent="0.3">
      <c r="B152" s="82" t="s">
        <v>148</v>
      </c>
      <c r="C152" s="39" t="s">
        <v>152</v>
      </c>
      <c r="E152" s="20"/>
      <c r="F152" s="20"/>
      <c r="G152" s="28"/>
      <c r="H152" s="29">
        <f t="shared" si="18"/>
        <v>0</v>
      </c>
      <c r="J152" s="30"/>
      <c r="K152" s="31"/>
      <c r="L152" s="29">
        <f t="shared" si="19"/>
        <v>0</v>
      </c>
      <c r="N152" s="59"/>
      <c r="P152" s="67">
        <f t="shared" si="20"/>
        <v>0</v>
      </c>
    </row>
    <row r="153" spans="2:16" ht="30" customHeight="1" thickTop="1" thickBot="1" x14ac:dyDescent="0.3">
      <c r="B153" s="46" t="s">
        <v>157</v>
      </c>
      <c r="C153" s="47"/>
      <c r="D153" s="23"/>
      <c r="E153" s="66" t="s">
        <v>185</v>
      </c>
      <c r="F153" s="66"/>
      <c r="G153" s="66"/>
      <c r="H153" s="67">
        <f>SUM(H149:H152)</f>
        <v>0</v>
      </c>
      <c r="I153" s="23"/>
      <c r="J153" s="66" t="s">
        <v>187</v>
      </c>
      <c r="K153" s="66"/>
      <c r="L153" s="67">
        <f>SUM(L149:L152)</f>
        <v>0</v>
      </c>
      <c r="N153" s="67">
        <f>SUM(N149:N152)</f>
        <v>0</v>
      </c>
      <c r="P153" s="78">
        <f>H153+L153+N153</f>
        <v>0</v>
      </c>
    </row>
    <row r="154" spans="2:16" s="25" customFormat="1" ht="24.95" customHeight="1" thickTop="1" thickBot="1" x14ac:dyDescent="0.3">
      <c r="N154" s="72"/>
      <c r="P154" s="72"/>
    </row>
    <row r="155" spans="2:16" ht="24.95" customHeight="1" thickTop="1" thickBot="1" x14ac:dyDescent="0.3">
      <c r="N155" s="71"/>
      <c r="P155" s="71"/>
    </row>
    <row r="156" spans="2:16" s="23" customFormat="1" ht="24.95" customHeight="1" thickTop="1" x14ac:dyDescent="0.25">
      <c r="B156" s="41" t="s">
        <v>14</v>
      </c>
      <c r="C156" s="42"/>
      <c r="D156" s="42"/>
      <c r="E156" s="42"/>
      <c r="F156" s="42"/>
      <c r="G156" s="42"/>
      <c r="H156" s="42"/>
      <c r="I156" s="42"/>
      <c r="J156" s="42"/>
      <c r="K156" s="42"/>
      <c r="L156" s="42"/>
      <c r="M156" s="42"/>
      <c r="N156" s="42"/>
      <c r="O156" s="42"/>
      <c r="P156" s="42"/>
    </row>
    <row r="157" spans="2:16" s="23" customFormat="1" ht="6.75" customHeight="1" thickBot="1" x14ac:dyDescent="0.3">
      <c r="B157" s="40"/>
    </row>
    <row r="158" spans="2:16" s="23" customFormat="1" ht="24.95" customHeight="1" thickTop="1" thickBot="1" x14ac:dyDescent="0.3">
      <c r="B158" s="82" t="s">
        <v>148</v>
      </c>
      <c r="C158" s="39" t="s">
        <v>16</v>
      </c>
      <c r="E158" s="20"/>
      <c r="F158" s="20"/>
      <c r="G158" s="28"/>
      <c r="H158" s="29">
        <f t="shared" ref="H158" si="21">(E158*G158)</f>
        <v>0</v>
      </c>
      <c r="J158" s="30"/>
      <c r="K158" s="31"/>
      <c r="L158" s="29">
        <f t="shared" ref="L158:L170" si="22">K158*J158</f>
        <v>0</v>
      </c>
      <c r="N158" s="59"/>
      <c r="P158" s="67">
        <f t="shared" ref="P158:P174" si="23">H158+L158+N158</f>
        <v>0</v>
      </c>
    </row>
    <row r="159" spans="2:16" s="23" customFormat="1" ht="24.95" customHeight="1" thickTop="1" thickBot="1" x14ac:dyDescent="0.3">
      <c r="B159" s="82" t="s">
        <v>148</v>
      </c>
      <c r="C159" s="39" t="s">
        <v>15</v>
      </c>
      <c r="E159" s="20"/>
      <c r="F159" s="20"/>
      <c r="G159" s="28"/>
      <c r="H159" s="29">
        <f>(E159*G159)</f>
        <v>0</v>
      </c>
      <c r="J159" s="30"/>
      <c r="K159" s="31"/>
      <c r="L159" s="29">
        <f t="shared" si="22"/>
        <v>0</v>
      </c>
      <c r="N159" s="59"/>
      <c r="P159" s="67">
        <f t="shared" si="23"/>
        <v>0</v>
      </c>
    </row>
    <row r="160" spans="2:16" s="23" customFormat="1" ht="24.95" customHeight="1" thickTop="1" thickBot="1" x14ac:dyDescent="0.3">
      <c r="B160" s="82" t="s">
        <v>148</v>
      </c>
      <c r="C160" s="39" t="s">
        <v>17</v>
      </c>
      <c r="E160" s="20"/>
      <c r="F160" s="20"/>
      <c r="G160" s="28"/>
      <c r="H160" s="29">
        <f t="shared" ref="H160:H174" si="24">(E160*G160)</f>
        <v>0</v>
      </c>
      <c r="J160" s="30"/>
      <c r="K160" s="31"/>
      <c r="L160" s="29">
        <f t="shared" si="22"/>
        <v>0</v>
      </c>
      <c r="N160" s="59"/>
      <c r="P160" s="67">
        <f t="shared" si="23"/>
        <v>0</v>
      </c>
    </row>
    <row r="161" spans="2:16" s="23" customFormat="1" ht="24.95" customHeight="1" thickTop="1" thickBot="1" x14ac:dyDescent="0.3">
      <c r="B161" s="82" t="s">
        <v>148</v>
      </c>
      <c r="C161" s="39" t="s">
        <v>31</v>
      </c>
      <c r="E161" s="20"/>
      <c r="F161" s="20"/>
      <c r="G161" s="28"/>
      <c r="H161" s="29">
        <f t="shared" si="24"/>
        <v>0</v>
      </c>
      <c r="J161" s="30"/>
      <c r="K161" s="31"/>
      <c r="L161" s="29">
        <f t="shared" si="22"/>
        <v>0</v>
      </c>
      <c r="N161" s="59"/>
      <c r="P161" s="67">
        <f t="shared" si="23"/>
        <v>0</v>
      </c>
    </row>
    <row r="162" spans="2:16" s="23" customFormat="1" ht="24.95" customHeight="1" thickTop="1" thickBot="1" x14ac:dyDescent="0.3">
      <c r="B162" s="82" t="s">
        <v>148</v>
      </c>
      <c r="C162" s="39" t="s">
        <v>69</v>
      </c>
      <c r="E162" s="20"/>
      <c r="F162" s="20"/>
      <c r="G162" s="28"/>
      <c r="H162" s="29">
        <f t="shared" si="24"/>
        <v>0</v>
      </c>
      <c r="J162" s="30"/>
      <c r="K162" s="31"/>
      <c r="L162" s="29">
        <f t="shared" si="22"/>
        <v>0</v>
      </c>
      <c r="N162" s="59"/>
      <c r="P162" s="67">
        <f t="shared" si="23"/>
        <v>0</v>
      </c>
    </row>
    <row r="163" spans="2:16" s="23" customFormat="1" ht="24.95" customHeight="1" thickTop="1" thickBot="1" x14ac:dyDescent="0.3">
      <c r="B163" s="82" t="s">
        <v>148</v>
      </c>
      <c r="C163" s="39" t="s">
        <v>70</v>
      </c>
      <c r="E163" s="20"/>
      <c r="F163" s="20"/>
      <c r="G163" s="28"/>
      <c r="H163" s="29">
        <f t="shared" si="24"/>
        <v>0</v>
      </c>
      <c r="J163" s="30"/>
      <c r="K163" s="31"/>
      <c r="L163" s="29">
        <f t="shared" si="22"/>
        <v>0</v>
      </c>
      <c r="N163" s="59"/>
      <c r="P163" s="67">
        <f t="shared" si="23"/>
        <v>0</v>
      </c>
    </row>
    <row r="164" spans="2:16" s="23" customFormat="1" ht="24.95" customHeight="1" thickTop="1" thickBot="1" x14ac:dyDescent="0.3">
      <c r="B164" s="82" t="s">
        <v>148</v>
      </c>
      <c r="C164" s="39" t="s">
        <v>71</v>
      </c>
      <c r="E164" s="20"/>
      <c r="F164" s="20"/>
      <c r="G164" s="28"/>
      <c r="H164" s="29">
        <f t="shared" si="24"/>
        <v>0</v>
      </c>
      <c r="J164" s="30"/>
      <c r="K164" s="31"/>
      <c r="L164" s="29">
        <f t="shared" si="22"/>
        <v>0</v>
      </c>
      <c r="N164" s="59"/>
      <c r="P164" s="67">
        <f t="shared" si="23"/>
        <v>0</v>
      </c>
    </row>
    <row r="165" spans="2:16" s="23" customFormat="1" ht="24.95" customHeight="1" thickTop="1" thickBot="1" x14ac:dyDescent="0.3">
      <c r="B165" s="82" t="s">
        <v>148</v>
      </c>
      <c r="C165" s="39" t="s">
        <v>72</v>
      </c>
      <c r="E165" s="20"/>
      <c r="F165" s="20"/>
      <c r="G165" s="28"/>
      <c r="H165" s="29">
        <f t="shared" si="24"/>
        <v>0</v>
      </c>
      <c r="J165" s="30"/>
      <c r="K165" s="31"/>
      <c r="L165" s="29">
        <f t="shared" si="22"/>
        <v>0</v>
      </c>
      <c r="N165" s="59"/>
      <c r="P165" s="67">
        <f t="shared" si="23"/>
        <v>0</v>
      </c>
    </row>
    <row r="166" spans="2:16" s="23" customFormat="1" ht="24.95" customHeight="1" thickTop="1" thickBot="1" x14ac:dyDescent="0.3">
      <c r="B166" s="82" t="s">
        <v>148</v>
      </c>
      <c r="C166" s="39" t="s">
        <v>63</v>
      </c>
      <c r="E166" s="20"/>
      <c r="F166" s="20"/>
      <c r="G166" s="28"/>
      <c r="H166" s="29">
        <f t="shared" si="24"/>
        <v>0</v>
      </c>
      <c r="J166" s="30"/>
      <c r="K166" s="31"/>
      <c r="L166" s="29">
        <f t="shared" si="22"/>
        <v>0</v>
      </c>
      <c r="N166" s="59"/>
      <c r="P166" s="67">
        <f t="shared" si="23"/>
        <v>0</v>
      </c>
    </row>
    <row r="167" spans="2:16" s="23" customFormat="1" ht="24.95" customHeight="1" thickTop="1" thickBot="1" x14ac:dyDescent="0.3">
      <c r="B167" s="82" t="s">
        <v>148</v>
      </c>
      <c r="C167" s="39" t="s">
        <v>131</v>
      </c>
      <c r="E167" s="20"/>
      <c r="F167" s="20"/>
      <c r="G167" s="28"/>
      <c r="H167" s="29">
        <f t="shared" si="24"/>
        <v>0</v>
      </c>
      <c r="J167" s="30"/>
      <c r="K167" s="31"/>
      <c r="L167" s="29">
        <f t="shared" si="22"/>
        <v>0</v>
      </c>
      <c r="N167" s="59"/>
      <c r="P167" s="67">
        <f t="shared" si="23"/>
        <v>0</v>
      </c>
    </row>
    <row r="168" spans="2:16" s="23" customFormat="1" ht="24.95" customHeight="1" thickTop="1" thickBot="1" x14ac:dyDescent="0.3">
      <c r="B168" s="82" t="s">
        <v>148</v>
      </c>
      <c r="C168" s="39" t="s">
        <v>132</v>
      </c>
      <c r="E168" s="20"/>
      <c r="F168" s="20"/>
      <c r="G168" s="28"/>
      <c r="H168" s="29">
        <f t="shared" si="24"/>
        <v>0</v>
      </c>
      <c r="J168" s="30"/>
      <c r="K168" s="31"/>
      <c r="L168" s="29">
        <f t="shared" si="22"/>
        <v>0</v>
      </c>
      <c r="N168" s="59"/>
      <c r="P168" s="67">
        <f t="shared" si="23"/>
        <v>0</v>
      </c>
    </row>
    <row r="169" spans="2:16" s="23" customFormat="1" ht="24.95" customHeight="1" thickTop="1" thickBot="1" x14ac:dyDescent="0.3">
      <c r="B169" s="82" t="s">
        <v>148</v>
      </c>
      <c r="C169" s="39" t="s">
        <v>64</v>
      </c>
      <c r="E169" s="20"/>
      <c r="F169" s="20"/>
      <c r="G169" s="28"/>
      <c r="H169" s="29">
        <f t="shared" si="24"/>
        <v>0</v>
      </c>
      <c r="J169" s="30"/>
      <c r="K169" s="31"/>
      <c r="L169" s="29">
        <f t="shared" si="22"/>
        <v>0</v>
      </c>
      <c r="N169" s="59"/>
      <c r="P169" s="67">
        <f t="shared" si="23"/>
        <v>0</v>
      </c>
    </row>
    <row r="170" spans="2:16" s="23" customFormat="1" ht="24.95" customHeight="1" thickTop="1" thickBot="1" x14ac:dyDescent="0.3">
      <c r="B170" s="82" t="s">
        <v>148</v>
      </c>
      <c r="C170" s="39" t="s">
        <v>75</v>
      </c>
      <c r="E170" s="20"/>
      <c r="F170" s="20"/>
      <c r="G170" s="28"/>
      <c r="H170" s="29">
        <f t="shared" si="24"/>
        <v>0</v>
      </c>
      <c r="J170" s="30"/>
      <c r="K170" s="31"/>
      <c r="L170" s="29">
        <f t="shared" si="22"/>
        <v>0</v>
      </c>
      <c r="N170" s="59"/>
      <c r="P170" s="67">
        <f t="shared" si="23"/>
        <v>0</v>
      </c>
    </row>
    <row r="171" spans="2:16" s="23" customFormat="1" ht="24.95" customHeight="1" thickTop="1" thickBot="1" x14ac:dyDescent="0.3">
      <c r="B171" s="82" t="s">
        <v>148</v>
      </c>
      <c r="C171" s="39" t="s">
        <v>152</v>
      </c>
      <c r="E171" s="20"/>
      <c r="F171" s="20"/>
      <c r="G171" s="28"/>
      <c r="H171" s="29">
        <f t="shared" si="24"/>
        <v>0</v>
      </c>
      <c r="J171" s="30"/>
      <c r="K171" s="31"/>
      <c r="L171" s="29">
        <f t="shared" ref="L171:L174" si="25">K171*J171</f>
        <v>0</v>
      </c>
      <c r="N171" s="59"/>
      <c r="P171" s="67">
        <f t="shared" si="23"/>
        <v>0</v>
      </c>
    </row>
    <row r="172" spans="2:16" s="23" customFormat="1" ht="24.95" customHeight="1" thickTop="1" thickBot="1" x14ac:dyDescent="0.3">
      <c r="B172" s="82" t="s">
        <v>148</v>
      </c>
      <c r="C172" s="39" t="s">
        <v>152</v>
      </c>
      <c r="E172" s="20"/>
      <c r="F172" s="20"/>
      <c r="G172" s="28"/>
      <c r="H172" s="29">
        <f t="shared" si="24"/>
        <v>0</v>
      </c>
      <c r="J172" s="30"/>
      <c r="K172" s="31"/>
      <c r="L172" s="29">
        <f t="shared" si="25"/>
        <v>0</v>
      </c>
      <c r="N172" s="59"/>
      <c r="P172" s="67">
        <f t="shared" si="23"/>
        <v>0</v>
      </c>
    </row>
    <row r="173" spans="2:16" s="23" customFormat="1" ht="24.95" customHeight="1" thickTop="1" thickBot="1" x14ac:dyDescent="0.3">
      <c r="B173" s="82" t="s">
        <v>148</v>
      </c>
      <c r="C173" s="39" t="s">
        <v>152</v>
      </c>
      <c r="E173" s="20"/>
      <c r="F173" s="20"/>
      <c r="G173" s="28"/>
      <c r="H173" s="29">
        <f t="shared" si="24"/>
        <v>0</v>
      </c>
      <c r="J173" s="30"/>
      <c r="K173" s="31"/>
      <c r="L173" s="29">
        <f t="shared" si="25"/>
        <v>0</v>
      </c>
      <c r="N173" s="59"/>
      <c r="P173" s="67">
        <f t="shared" si="23"/>
        <v>0</v>
      </c>
    </row>
    <row r="174" spans="2:16" s="23" customFormat="1" ht="24.95" customHeight="1" thickTop="1" thickBot="1" x14ac:dyDescent="0.3">
      <c r="B174" s="82" t="s">
        <v>148</v>
      </c>
      <c r="C174" s="39" t="s">
        <v>152</v>
      </c>
      <c r="E174" s="20"/>
      <c r="F174" s="20"/>
      <c r="G174" s="28"/>
      <c r="H174" s="29">
        <f t="shared" si="24"/>
        <v>0</v>
      </c>
      <c r="J174" s="30"/>
      <c r="K174" s="31"/>
      <c r="L174" s="29">
        <f t="shared" si="25"/>
        <v>0</v>
      </c>
      <c r="N174" s="59"/>
      <c r="P174" s="67">
        <f t="shared" si="23"/>
        <v>0</v>
      </c>
    </row>
    <row r="175" spans="2:16" ht="30" customHeight="1" thickTop="1" thickBot="1" x14ac:dyDescent="0.3">
      <c r="B175" s="46" t="s">
        <v>158</v>
      </c>
      <c r="C175" s="47"/>
      <c r="D175" s="23"/>
      <c r="E175" s="66" t="s">
        <v>185</v>
      </c>
      <c r="F175" s="66"/>
      <c r="G175" s="66"/>
      <c r="H175" s="67">
        <f>SUM(H158:H174)</f>
        <v>0</v>
      </c>
      <c r="I175" s="23"/>
      <c r="J175" s="66" t="s">
        <v>187</v>
      </c>
      <c r="K175" s="66"/>
      <c r="L175" s="67">
        <f>SUM(L158:L174)</f>
        <v>0</v>
      </c>
      <c r="N175" s="67">
        <f>SUM(N158:N174)</f>
        <v>0</v>
      </c>
      <c r="P175" s="78">
        <f>H175+L175+N175</f>
        <v>0</v>
      </c>
    </row>
    <row r="176" spans="2:16" ht="24.95" customHeight="1" thickTop="1" thickBot="1" x14ac:dyDescent="0.3">
      <c r="N176" s="71"/>
    </row>
    <row r="177" spans="2:16" ht="24.95" customHeight="1" thickTop="1" thickBot="1" x14ac:dyDescent="0.3">
      <c r="N177" s="71"/>
    </row>
    <row r="178" spans="2:16" s="23" customFormat="1" ht="24.95" customHeight="1" thickTop="1" x14ac:dyDescent="0.25">
      <c r="B178" s="41" t="s">
        <v>215</v>
      </c>
      <c r="C178" s="42"/>
      <c r="D178" s="42"/>
      <c r="E178" s="42"/>
      <c r="F178" s="42"/>
      <c r="G178" s="42"/>
      <c r="H178" s="42"/>
      <c r="I178" s="42"/>
      <c r="J178" s="42"/>
      <c r="K178" s="42"/>
      <c r="L178" s="42"/>
      <c r="M178" s="42"/>
      <c r="N178" s="75"/>
      <c r="O178" s="75"/>
      <c r="P178" s="75"/>
    </row>
    <row r="179" spans="2:16" s="23" customFormat="1" ht="6.75" customHeight="1" thickBot="1" x14ac:dyDescent="0.3">
      <c r="B179" s="40"/>
    </row>
    <row r="180" spans="2:16" s="23" customFormat="1" ht="24.95" customHeight="1" thickTop="1" thickBot="1" x14ac:dyDescent="0.3">
      <c r="B180" s="82" t="s">
        <v>148</v>
      </c>
      <c r="C180" s="39" t="s">
        <v>133</v>
      </c>
      <c r="E180" s="20"/>
      <c r="F180" s="20"/>
      <c r="G180" s="28"/>
      <c r="H180" s="29">
        <f t="shared" ref="H180:H198" si="26">(E180*G180)</f>
        <v>0</v>
      </c>
      <c r="J180" s="30"/>
      <c r="K180" s="31"/>
      <c r="L180" s="29">
        <f t="shared" ref="L180:L194" si="27">K180*J180</f>
        <v>0</v>
      </c>
      <c r="N180" s="59"/>
      <c r="P180" s="67">
        <f t="shared" ref="P180:P198" si="28">H180+L180+N180</f>
        <v>0</v>
      </c>
    </row>
    <row r="181" spans="2:16" s="23" customFormat="1" ht="24.95" customHeight="1" thickTop="1" thickBot="1" x14ac:dyDescent="0.3">
      <c r="B181" s="82" t="s">
        <v>148</v>
      </c>
      <c r="C181" s="39" t="s">
        <v>33</v>
      </c>
      <c r="E181" s="20"/>
      <c r="F181" s="20"/>
      <c r="G181" s="28"/>
      <c r="H181" s="29">
        <f t="shared" si="26"/>
        <v>0</v>
      </c>
      <c r="J181" s="30"/>
      <c r="K181" s="31"/>
      <c r="L181" s="29">
        <f t="shared" si="27"/>
        <v>0</v>
      </c>
      <c r="N181" s="59"/>
      <c r="P181" s="67">
        <f t="shared" si="28"/>
        <v>0</v>
      </c>
    </row>
    <row r="182" spans="2:16" s="23" customFormat="1" ht="24.95" customHeight="1" thickTop="1" thickBot="1" x14ac:dyDescent="0.3">
      <c r="B182" s="82" t="s">
        <v>148</v>
      </c>
      <c r="C182" s="39" t="s">
        <v>34</v>
      </c>
      <c r="E182" s="20"/>
      <c r="F182" s="20"/>
      <c r="G182" s="28"/>
      <c r="H182" s="29">
        <f t="shared" si="26"/>
        <v>0</v>
      </c>
      <c r="J182" s="30"/>
      <c r="K182" s="31"/>
      <c r="L182" s="29">
        <f t="shared" si="27"/>
        <v>0</v>
      </c>
      <c r="N182" s="59"/>
      <c r="P182" s="67">
        <f t="shared" si="28"/>
        <v>0</v>
      </c>
    </row>
    <row r="183" spans="2:16" s="23" customFormat="1" ht="24.95" customHeight="1" thickTop="1" thickBot="1" x14ac:dyDescent="0.3">
      <c r="B183" s="82" t="s">
        <v>148</v>
      </c>
      <c r="C183" s="39" t="s">
        <v>111</v>
      </c>
      <c r="E183" s="20"/>
      <c r="F183" s="20"/>
      <c r="G183" s="28"/>
      <c r="H183" s="29">
        <f t="shared" si="26"/>
        <v>0</v>
      </c>
      <c r="J183" s="30"/>
      <c r="K183" s="31"/>
      <c r="L183" s="29">
        <f t="shared" si="27"/>
        <v>0</v>
      </c>
      <c r="N183" s="59"/>
      <c r="P183" s="67">
        <f t="shared" si="28"/>
        <v>0</v>
      </c>
    </row>
    <row r="184" spans="2:16" s="23" customFormat="1" ht="24.95" customHeight="1" thickTop="1" thickBot="1" x14ac:dyDescent="0.3">
      <c r="B184" s="82" t="s">
        <v>148</v>
      </c>
      <c r="C184" s="39" t="s">
        <v>3</v>
      </c>
      <c r="E184" s="20"/>
      <c r="F184" s="20"/>
      <c r="G184" s="28"/>
      <c r="H184" s="29">
        <f t="shared" si="26"/>
        <v>0</v>
      </c>
      <c r="J184" s="30"/>
      <c r="K184" s="31"/>
      <c r="L184" s="29">
        <f t="shared" si="27"/>
        <v>0</v>
      </c>
      <c r="N184" s="59"/>
      <c r="P184" s="67">
        <f t="shared" si="28"/>
        <v>0</v>
      </c>
    </row>
    <row r="185" spans="2:16" s="23" customFormat="1" ht="24.95" customHeight="1" thickTop="1" thickBot="1" x14ac:dyDescent="0.3">
      <c r="B185" s="82" t="s">
        <v>148</v>
      </c>
      <c r="C185" s="39" t="s">
        <v>28</v>
      </c>
      <c r="E185" s="20"/>
      <c r="F185" s="20"/>
      <c r="G185" s="28"/>
      <c r="H185" s="29">
        <f t="shared" si="26"/>
        <v>0</v>
      </c>
      <c r="J185" s="30"/>
      <c r="K185" s="31"/>
      <c r="L185" s="29">
        <f t="shared" si="27"/>
        <v>0</v>
      </c>
      <c r="N185" s="59"/>
      <c r="P185" s="67">
        <f t="shared" si="28"/>
        <v>0</v>
      </c>
    </row>
    <row r="186" spans="2:16" s="23" customFormat="1" ht="24.95" customHeight="1" thickTop="1" thickBot="1" x14ac:dyDescent="0.3">
      <c r="B186" s="82" t="s">
        <v>148</v>
      </c>
      <c r="C186" s="39" t="s">
        <v>29</v>
      </c>
      <c r="E186" s="20"/>
      <c r="F186" s="20"/>
      <c r="G186" s="28"/>
      <c r="H186" s="29">
        <f t="shared" si="26"/>
        <v>0</v>
      </c>
      <c r="J186" s="30"/>
      <c r="K186" s="31"/>
      <c r="L186" s="29">
        <f t="shared" si="27"/>
        <v>0</v>
      </c>
      <c r="N186" s="59"/>
      <c r="P186" s="67">
        <f t="shared" si="28"/>
        <v>0</v>
      </c>
    </row>
    <row r="187" spans="2:16" s="23" customFormat="1" ht="24.95" customHeight="1" thickTop="1" thickBot="1" x14ac:dyDescent="0.3">
      <c r="B187" s="82" t="s">
        <v>148</v>
      </c>
      <c r="C187" s="39" t="s">
        <v>35</v>
      </c>
      <c r="E187" s="20"/>
      <c r="F187" s="20"/>
      <c r="G187" s="28"/>
      <c r="H187" s="29">
        <f t="shared" si="26"/>
        <v>0</v>
      </c>
      <c r="J187" s="30"/>
      <c r="K187" s="31"/>
      <c r="L187" s="29">
        <f t="shared" si="27"/>
        <v>0</v>
      </c>
      <c r="N187" s="59"/>
      <c r="P187" s="67">
        <f t="shared" si="28"/>
        <v>0</v>
      </c>
    </row>
    <row r="188" spans="2:16" s="23" customFormat="1" ht="24.95" customHeight="1" thickTop="1" thickBot="1" x14ac:dyDescent="0.3">
      <c r="B188" s="82" t="s">
        <v>148</v>
      </c>
      <c r="C188" s="39" t="s">
        <v>30</v>
      </c>
      <c r="E188" s="20"/>
      <c r="F188" s="20"/>
      <c r="G188" s="28"/>
      <c r="H188" s="29">
        <f t="shared" si="26"/>
        <v>0</v>
      </c>
      <c r="J188" s="30"/>
      <c r="K188" s="31"/>
      <c r="L188" s="29">
        <f t="shared" si="27"/>
        <v>0</v>
      </c>
      <c r="N188" s="59"/>
      <c r="P188" s="67">
        <f t="shared" si="28"/>
        <v>0</v>
      </c>
    </row>
    <row r="189" spans="2:16" s="23" customFormat="1" ht="24.95" customHeight="1" thickTop="1" thickBot="1" x14ac:dyDescent="0.3">
      <c r="B189" s="82" t="s">
        <v>148</v>
      </c>
      <c r="C189" s="39" t="s">
        <v>2</v>
      </c>
      <c r="E189" s="20"/>
      <c r="F189" s="20"/>
      <c r="G189" s="28"/>
      <c r="H189" s="29">
        <f t="shared" si="26"/>
        <v>0</v>
      </c>
      <c r="J189" s="30"/>
      <c r="K189" s="31"/>
      <c r="L189" s="29">
        <f t="shared" si="27"/>
        <v>0</v>
      </c>
      <c r="N189" s="59"/>
      <c r="P189" s="67">
        <f t="shared" si="28"/>
        <v>0</v>
      </c>
    </row>
    <row r="190" spans="2:16" s="23" customFormat="1" ht="24.95" customHeight="1" thickTop="1" thickBot="1" x14ac:dyDescent="0.3">
      <c r="B190" s="82" t="s">
        <v>148</v>
      </c>
      <c r="C190" s="39" t="s">
        <v>4</v>
      </c>
      <c r="E190" s="20"/>
      <c r="F190" s="20"/>
      <c r="G190" s="28"/>
      <c r="H190" s="29">
        <f t="shared" si="26"/>
        <v>0</v>
      </c>
      <c r="J190" s="30"/>
      <c r="K190" s="31"/>
      <c r="L190" s="29">
        <f t="shared" si="27"/>
        <v>0</v>
      </c>
      <c r="N190" s="59"/>
      <c r="P190" s="67">
        <f t="shared" si="28"/>
        <v>0</v>
      </c>
    </row>
    <row r="191" spans="2:16" s="23" customFormat="1" ht="24.95" customHeight="1" thickTop="1" thickBot="1" x14ac:dyDescent="0.3">
      <c r="B191" s="82" t="s">
        <v>148</v>
      </c>
      <c r="C191" s="39" t="s">
        <v>134</v>
      </c>
      <c r="E191" s="20"/>
      <c r="F191" s="20"/>
      <c r="G191" s="28"/>
      <c r="H191" s="29">
        <f t="shared" si="26"/>
        <v>0</v>
      </c>
      <c r="J191" s="30"/>
      <c r="K191" s="31"/>
      <c r="L191" s="29">
        <f t="shared" si="27"/>
        <v>0</v>
      </c>
      <c r="N191" s="59"/>
      <c r="P191" s="67">
        <f t="shared" si="28"/>
        <v>0</v>
      </c>
    </row>
    <row r="192" spans="2:16" s="23" customFormat="1" ht="24.95" customHeight="1" thickTop="1" thickBot="1" x14ac:dyDescent="0.3">
      <c r="B192" s="82" t="s">
        <v>148</v>
      </c>
      <c r="C192" s="39" t="s">
        <v>106</v>
      </c>
      <c r="E192" s="20"/>
      <c r="F192" s="20"/>
      <c r="G192" s="28"/>
      <c r="H192" s="29">
        <f t="shared" si="26"/>
        <v>0</v>
      </c>
      <c r="J192" s="30"/>
      <c r="K192" s="31"/>
      <c r="L192" s="29">
        <f t="shared" si="27"/>
        <v>0</v>
      </c>
      <c r="N192" s="59"/>
      <c r="P192" s="67">
        <f t="shared" si="28"/>
        <v>0</v>
      </c>
    </row>
    <row r="193" spans="2:16" s="23" customFormat="1" ht="24.95" customHeight="1" thickTop="1" thickBot="1" x14ac:dyDescent="0.3">
      <c r="B193" s="82" t="s">
        <v>148</v>
      </c>
      <c r="C193" s="39" t="s">
        <v>105</v>
      </c>
      <c r="E193" s="20"/>
      <c r="F193" s="20"/>
      <c r="G193" s="28"/>
      <c r="H193" s="29">
        <f t="shared" si="26"/>
        <v>0</v>
      </c>
      <c r="J193" s="30"/>
      <c r="K193" s="31"/>
      <c r="L193" s="29">
        <f t="shared" si="27"/>
        <v>0</v>
      </c>
      <c r="N193" s="59"/>
      <c r="P193" s="67">
        <f t="shared" si="28"/>
        <v>0</v>
      </c>
    </row>
    <row r="194" spans="2:16" s="23" customFormat="1" ht="24.95" customHeight="1" thickTop="1" thickBot="1" x14ac:dyDescent="0.3">
      <c r="B194" s="82" t="s">
        <v>148</v>
      </c>
      <c r="C194" s="39" t="s">
        <v>30</v>
      </c>
      <c r="E194" s="20"/>
      <c r="F194" s="20"/>
      <c r="G194" s="28"/>
      <c r="H194" s="29">
        <f t="shared" si="26"/>
        <v>0</v>
      </c>
      <c r="J194" s="30"/>
      <c r="K194" s="31"/>
      <c r="L194" s="29">
        <f t="shared" si="27"/>
        <v>0</v>
      </c>
      <c r="N194" s="59"/>
      <c r="P194" s="67">
        <f t="shared" si="28"/>
        <v>0</v>
      </c>
    </row>
    <row r="195" spans="2:16" s="23" customFormat="1" ht="24.95" customHeight="1" thickTop="1" thickBot="1" x14ac:dyDescent="0.3">
      <c r="B195" s="82" t="s">
        <v>148</v>
      </c>
      <c r="C195" s="39" t="s">
        <v>152</v>
      </c>
      <c r="E195" s="20"/>
      <c r="F195" s="20"/>
      <c r="G195" s="28"/>
      <c r="H195" s="29">
        <f t="shared" si="26"/>
        <v>0</v>
      </c>
      <c r="J195" s="30"/>
      <c r="K195" s="31"/>
      <c r="L195" s="29">
        <f t="shared" ref="L195:L198" si="29">K195*J195</f>
        <v>0</v>
      </c>
      <c r="N195" s="59"/>
      <c r="P195" s="67">
        <f t="shared" si="28"/>
        <v>0</v>
      </c>
    </row>
    <row r="196" spans="2:16" s="23" customFormat="1" ht="24.95" customHeight="1" thickTop="1" thickBot="1" x14ac:dyDescent="0.3">
      <c r="B196" s="82" t="s">
        <v>148</v>
      </c>
      <c r="C196" s="39" t="s">
        <v>152</v>
      </c>
      <c r="E196" s="20"/>
      <c r="F196" s="20"/>
      <c r="G196" s="28"/>
      <c r="H196" s="29">
        <f t="shared" si="26"/>
        <v>0</v>
      </c>
      <c r="J196" s="30"/>
      <c r="K196" s="31"/>
      <c r="L196" s="29">
        <f t="shared" si="29"/>
        <v>0</v>
      </c>
      <c r="N196" s="59"/>
      <c r="P196" s="67">
        <f t="shared" si="28"/>
        <v>0</v>
      </c>
    </row>
    <row r="197" spans="2:16" s="23" customFormat="1" ht="24.95" customHeight="1" thickTop="1" thickBot="1" x14ac:dyDescent="0.3">
      <c r="B197" s="82" t="s">
        <v>148</v>
      </c>
      <c r="C197" s="39" t="s">
        <v>152</v>
      </c>
      <c r="E197" s="20"/>
      <c r="F197" s="20"/>
      <c r="G197" s="28"/>
      <c r="H197" s="29">
        <f t="shared" si="26"/>
        <v>0</v>
      </c>
      <c r="J197" s="30"/>
      <c r="K197" s="31"/>
      <c r="L197" s="29">
        <f t="shared" si="29"/>
        <v>0</v>
      </c>
      <c r="N197" s="59"/>
      <c r="P197" s="67">
        <f t="shared" si="28"/>
        <v>0</v>
      </c>
    </row>
    <row r="198" spans="2:16" s="23" customFormat="1" ht="24.95" customHeight="1" thickTop="1" thickBot="1" x14ac:dyDescent="0.3">
      <c r="B198" s="82" t="s">
        <v>148</v>
      </c>
      <c r="C198" s="39" t="s">
        <v>152</v>
      </c>
      <c r="E198" s="20"/>
      <c r="F198" s="20"/>
      <c r="G198" s="28"/>
      <c r="H198" s="29">
        <f t="shared" si="26"/>
        <v>0</v>
      </c>
      <c r="J198" s="30"/>
      <c r="K198" s="31"/>
      <c r="L198" s="29">
        <f t="shared" si="29"/>
        <v>0</v>
      </c>
      <c r="N198" s="59"/>
      <c r="P198" s="67">
        <f t="shared" si="28"/>
        <v>0</v>
      </c>
    </row>
    <row r="199" spans="2:16" ht="30" customHeight="1" thickTop="1" thickBot="1" x14ac:dyDescent="0.3">
      <c r="B199" s="46" t="s">
        <v>159</v>
      </c>
      <c r="C199" s="47"/>
      <c r="D199" s="23"/>
      <c r="E199" s="66" t="s">
        <v>185</v>
      </c>
      <c r="F199" s="66"/>
      <c r="G199" s="66"/>
      <c r="H199" s="67">
        <f>SUM(H180:H198)</f>
        <v>0</v>
      </c>
      <c r="I199" s="23"/>
      <c r="J199" s="66" t="s">
        <v>187</v>
      </c>
      <c r="K199" s="66"/>
      <c r="L199" s="67">
        <f>SUM(L180:L198)</f>
        <v>0</v>
      </c>
      <c r="N199" s="67">
        <f>SUM(N180:N198)</f>
        <v>0</v>
      </c>
      <c r="P199" s="78">
        <f>H199+L199+N199</f>
        <v>0</v>
      </c>
    </row>
    <row r="200" spans="2:16" ht="24.95" customHeight="1" thickTop="1" thickBot="1" x14ac:dyDescent="0.3">
      <c r="N200" s="71"/>
    </row>
    <row r="201" spans="2:16" ht="24.95" customHeight="1" thickTop="1" thickBot="1" x14ac:dyDescent="0.3">
      <c r="N201" s="71"/>
    </row>
    <row r="202" spans="2:16" s="23" customFormat="1" ht="24.95" customHeight="1" thickTop="1" x14ac:dyDescent="0.25">
      <c r="B202" s="41" t="s">
        <v>1</v>
      </c>
      <c r="C202" s="42"/>
      <c r="D202" s="42"/>
      <c r="E202" s="42"/>
      <c r="F202" s="42"/>
      <c r="G202" s="42"/>
      <c r="H202" s="42"/>
      <c r="I202" s="42"/>
      <c r="J202" s="42"/>
      <c r="K202" s="42"/>
      <c r="L202" s="42"/>
      <c r="M202" s="42"/>
      <c r="N202" s="75"/>
      <c r="O202" s="75"/>
      <c r="P202" s="75"/>
    </row>
    <row r="203" spans="2:16" s="23" customFormat="1" ht="6.75" customHeight="1" thickBot="1" x14ac:dyDescent="0.3">
      <c r="B203" s="40"/>
    </row>
    <row r="204" spans="2:16" s="23" customFormat="1" ht="24.95" customHeight="1" thickTop="1" thickBot="1" x14ac:dyDescent="0.3">
      <c r="B204" s="82" t="s">
        <v>148</v>
      </c>
      <c r="C204" s="39" t="s">
        <v>7</v>
      </c>
      <c r="E204" s="20"/>
      <c r="F204" s="20"/>
      <c r="G204" s="28"/>
      <c r="H204" s="29">
        <f t="shared" ref="H204:H215" si="30">(E204*G204)</f>
        <v>0</v>
      </c>
      <c r="J204" s="30"/>
      <c r="K204" s="31"/>
      <c r="L204" s="29">
        <f t="shared" ref="L204:L211" si="31">K204*J204</f>
        <v>0</v>
      </c>
      <c r="N204" s="59"/>
      <c r="P204" s="67">
        <f t="shared" ref="P204:P215" si="32">H204+L204+N204</f>
        <v>0</v>
      </c>
    </row>
    <row r="205" spans="2:16" s="23" customFormat="1" ht="24.95" customHeight="1" thickTop="1" thickBot="1" x14ac:dyDescent="0.3">
      <c r="B205" s="82" t="s">
        <v>148</v>
      </c>
      <c r="C205" s="39" t="s">
        <v>5</v>
      </c>
      <c r="E205" s="20"/>
      <c r="F205" s="20"/>
      <c r="G205" s="28"/>
      <c r="H205" s="29">
        <f t="shared" si="30"/>
        <v>0</v>
      </c>
      <c r="J205" s="30"/>
      <c r="K205" s="31"/>
      <c r="L205" s="29">
        <f t="shared" si="31"/>
        <v>0</v>
      </c>
      <c r="N205" s="59"/>
      <c r="P205" s="67">
        <f t="shared" si="32"/>
        <v>0</v>
      </c>
    </row>
    <row r="206" spans="2:16" s="23" customFormat="1" ht="24.95" customHeight="1" thickTop="1" thickBot="1" x14ac:dyDescent="0.3">
      <c r="B206" s="82" t="s">
        <v>148</v>
      </c>
      <c r="C206" s="39" t="s">
        <v>6</v>
      </c>
      <c r="E206" s="20"/>
      <c r="F206" s="20"/>
      <c r="G206" s="28"/>
      <c r="H206" s="29">
        <f t="shared" si="30"/>
        <v>0</v>
      </c>
      <c r="J206" s="30"/>
      <c r="K206" s="31"/>
      <c r="L206" s="29">
        <f t="shared" si="31"/>
        <v>0</v>
      </c>
      <c r="N206" s="59"/>
      <c r="P206" s="67">
        <f t="shared" si="32"/>
        <v>0</v>
      </c>
    </row>
    <row r="207" spans="2:16" s="23" customFormat="1" ht="24.95" customHeight="1" thickTop="1" thickBot="1" x14ac:dyDescent="0.3">
      <c r="B207" s="82" t="s">
        <v>148</v>
      </c>
      <c r="C207" s="39" t="s">
        <v>135</v>
      </c>
      <c r="E207" s="20"/>
      <c r="F207" s="20"/>
      <c r="G207" s="28"/>
      <c r="H207" s="29">
        <f t="shared" si="30"/>
        <v>0</v>
      </c>
      <c r="J207" s="30"/>
      <c r="K207" s="31"/>
      <c r="L207" s="29">
        <f t="shared" si="31"/>
        <v>0</v>
      </c>
      <c r="N207" s="59"/>
      <c r="P207" s="67">
        <f t="shared" si="32"/>
        <v>0</v>
      </c>
    </row>
    <row r="208" spans="2:16" s="23" customFormat="1" ht="24.95" customHeight="1" thickTop="1" thickBot="1" x14ac:dyDescent="0.3">
      <c r="B208" s="82" t="s">
        <v>148</v>
      </c>
      <c r="C208" s="39" t="s">
        <v>136</v>
      </c>
      <c r="E208" s="20"/>
      <c r="F208" s="20"/>
      <c r="G208" s="28"/>
      <c r="H208" s="29">
        <f t="shared" si="30"/>
        <v>0</v>
      </c>
      <c r="J208" s="30"/>
      <c r="K208" s="31"/>
      <c r="L208" s="29">
        <f t="shared" si="31"/>
        <v>0</v>
      </c>
      <c r="N208" s="59"/>
      <c r="P208" s="67">
        <f t="shared" si="32"/>
        <v>0</v>
      </c>
    </row>
    <row r="209" spans="2:16" s="23" customFormat="1" ht="24.95" customHeight="1" thickTop="1" thickBot="1" x14ac:dyDescent="0.3">
      <c r="B209" s="82" t="s">
        <v>148</v>
      </c>
      <c r="C209" s="39" t="s">
        <v>137</v>
      </c>
      <c r="E209" s="20"/>
      <c r="F209" s="20"/>
      <c r="G209" s="28"/>
      <c r="H209" s="29">
        <f t="shared" si="30"/>
        <v>0</v>
      </c>
      <c r="J209" s="30"/>
      <c r="K209" s="31"/>
      <c r="L209" s="29">
        <f t="shared" si="31"/>
        <v>0</v>
      </c>
      <c r="N209" s="59"/>
      <c r="P209" s="67">
        <f t="shared" si="32"/>
        <v>0</v>
      </c>
    </row>
    <row r="210" spans="2:16" s="23" customFormat="1" ht="24.95" customHeight="1" thickTop="1" thickBot="1" x14ac:dyDescent="0.3">
      <c r="B210" s="82" t="s">
        <v>148</v>
      </c>
      <c r="C210" s="39" t="s">
        <v>13</v>
      </c>
      <c r="E210" s="20"/>
      <c r="F210" s="20"/>
      <c r="G210" s="28"/>
      <c r="H210" s="29">
        <f t="shared" si="30"/>
        <v>0</v>
      </c>
      <c r="J210" s="30"/>
      <c r="K210" s="31"/>
      <c r="L210" s="29">
        <f t="shared" si="31"/>
        <v>0</v>
      </c>
      <c r="N210" s="59"/>
      <c r="P210" s="67">
        <f t="shared" si="32"/>
        <v>0</v>
      </c>
    </row>
    <row r="211" spans="2:16" s="23" customFormat="1" ht="24.95" customHeight="1" thickTop="1" thickBot="1" x14ac:dyDescent="0.3">
      <c r="B211" s="82" t="s">
        <v>148</v>
      </c>
      <c r="C211" s="39" t="s">
        <v>138</v>
      </c>
      <c r="E211" s="20"/>
      <c r="F211" s="20"/>
      <c r="G211" s="28"/>
      <c r="H211" s="29">
        <f t="shared" si="30"/>
        <v>0</v>
      </c>
      <c r="J211" s="30"/>
      <c r="K211" s="31"/>
      <c r="L211" s="29">
        <f t="shared" si="31"/>
        <v>0</v>
      </c>
      <c r="N211" s="59"/>
      <c r="P211" s="67">
        <f t="shared" si="32"/>
        <v>0</v>
      </c>
    </row>
    <row r="212" spans="2:16" s="23" customFormat="1" ht="24.95" customHeight="1" thickTop="1" thickBot="1" x14ac:dyDescent="0.3">
      <c r="B212" s="82" t="s">
        <v>148</v>
      </c>
      <c r="C212" s="39" t="s">
        <v>152</v>
      </c>
      <c r="E212" s="20"/>
      <c r="F212" s="20"/>
      <c r="G212" s="28"/>
      <c r="H212" s="29">
        <f t="shared" si="30"/>
        <v>0</v>
      </c>
      <c r="J212" s="30"/>
      <c r="K212" s="31"/>
      <c r="L212" s="29">
        <f t="shared" ref="L212:L215" si="33">K212*J212</f>
        <v>0</v>
      </c>
      <c r="N212" s="59"/>
      <c r="P212" s="67">
        <f t="shared" si="32"/>
        <v>0</v>
      </c>
    </row>
    <row r="213" spans="2:16" s="23" customFormat="1" ht="24.95" customHeight="1" thickTop="1" thickBot="1" x14ac:dyDescent="0.3">
      <c r="B213" s="82" t="s">
        <v>148</v>
      </c>
      <c r="C213" s="39" t="s">
        <v>152</v>
      </c>
      <c r="E213" s="20"/>
      <c r="F213" s="20"/>
      <c r="G213" s="28"/>
      <c r="H213" s="29">
        <f t="shared" si="30"/>
        <v>0</v>
      </c>
      <c r="J213" s="30"/>
      <c r="K213" s="31"/>
      <c r="L213" s="29">
        <f t="shared" si="33"/>
        <v>0</v>
      </c>
      <c r="N213" s="59"/>
      <c r="P213" s="67">
        <f t="shared" si="32"/>
        <v>0</v>
      </c>
    </row>
    <row r="214" spans="2:16" s="23" customFormat="1" ht="24.95" customHeight="1" thickTop="1" thickBot="1" x14ac:dyDescent="0.3">
      <c r="B214" s="82" t="s">
        <v>148</v>
      </c>
      <c r="C214" s="39" t="s">
        <v>152</v>
      </c>
      <c r="E214" s="20"/>
      <c r="F214" s="20"/>
      <c r="G214" s="28"/>
      <c r="H214" s="29">
        <f t="shared" si="30"/>
        <v>0</v>
      </c>
      <c r="J214" s="30"/>
      <c r="K214" s="31"/>
      <c r="L214" s="29">
        <f t="shared" si="33"/>
        <v>0</v>
      </c>
      <c r="N214" s="59"/>
      <c r="P214" s="67">
        <f t="shared" si="32"/>
        <v>0</v>
      </c>
    </row>
    <row r="215" spans="2:16" s="23" customFormat="1" ht="24.95" customHeight="1" thickTop="1" thickBot="1" x14ac:dyDescent="0.3">
      <c r="B215" s="82" t="s">
        <v>148</v>
      </c>
      <c r="C215" s="39" t="s">
        <v>152</v>
      </c>
      <c r="E215" s="20"/>
      <c r="F215" s="20"/>
      <c r="G215" s="28"/>
      <c r="H215" s="29">
        <f t="shared" si="30"/>
        <v>0</v>
      </c>
      <c r="J215" s="30"/>
      <c r="K215" s="31"/>
      <c r="L215" s="29">
        <f t="shared" si="33"/>
        <v>0</v>
      </c>
      <c r="N215" s="59"/>
      <c r="P215" s="67">
        <f t="shared" si="32"/>
        <v>0</v>
      </c>
    </row>
    <row r="216" spans="2:16" ht="30" customHeight="1" thickTop="1" thickBot="1" x14ac:dyDescent="0.3">
      <c r="B216" s="46" t="s">
        <v>160</v>
      </c>
      <c r="C216" s="47"/>
      <c r="D216" s="23"/>
      <c r="E216" s="66" t="s">
        <v>185</v>
      </c>
      <c r="F216" s="66"/>
      <c r="G216" s="66"/>
      <c r="H216" s="67">
        <f>SUM(H204:H215)</f>
        <v>0</v>
      </c>
      <c r="I216" s="23"/>
      <c r="J216" s="66" t="s">
        <v>187</v>
      </c>
      <c r="K216" s="66"/>
      <c r="L216" s="67">
        <f>SUM(L204:L215)</f>
        <v>0</v>
      </c>
      <c r="N216" s="67">
        <f>SUM(N201:N215)</f>
        <v>0</v>
      </c>
      <c r="P216" s="78">
        <f>H216+L216+N216</f>
        <v>0</v>
      </c>
    </row>
    <row r="217" spans="2:16" ht="24.95" customHeight="1" thickTop="1" thickBot="1" x14ac:dyDescent="0.3">
      <c r="N217" s="71"/>
      <c r="P217" s="71"/>
    </row>
    <row r="218" spans="2:16" ht="24.95" customHeight="1" thickTop="1" thickBot="1" x14ac:dyDescent="0.3">
      <c r="N218" s="71"/>
      <c r="P218" s="71"/>
    </row>
    <row r="219" spans="2:16" s="23" customFormat="1" ht="24.95" customHeight="1" thickTop="1" x14ac:dyDescent="0.25">
      <c r="B219" s="41" t="s">
        <v>190</v>
      </c>
      <c r="C219" s="42"/>
      <c r="D219" s="42"/>
      <c r="E219" s="42"/>
      <c r="F219" s="42"/>
      <c r="G219" s="42"/>
      <c r="H219" s="42"/>
      <c r="I219" s="42"/>
      <c r="J219" s="42"/>
      <c r="K219" s="42"/>
      <c r="L219" s="42"/>
      <c r="M219" s="42"/>
      <c r="N219" s="42"/>
      <c r="O219" s="42"/>
      <c r="P219" s="42"/>
    </row>
    <row r="220" spans="2:16" s="23" customFormat="1" ht="6.75" customHeight="1" thickBot="1" x14ac:dyDescent="0.3">
      <c r="B220" s="40"/>
    </row>
    <row r="221" spans="2:16" s="23" customFormat="1" ht="24.95" customHeight="1" thickTop="1" thickBot="1" x14ac:dyDescent="0.3">
      <c r="B221" s="82" t="s">
        <v>148</v>
      </c>
      <c r="C221" s="39" t="s">
        <v>196</v>
      </c>
      <c r="E221" s="20"/>
      <c r="F221" s="20"/>
      <c r="G221" s="28"/>
      <c r="H221" s="29">
        <f t="shared" ref="H221:H235" si="34">(E221*G221)</f>
        <v>0</v>
      </c>
      <c r="J221" s="30"/>
      <c r="K221" s="31"/>
      <c r="L221" s="29">
        <f t="shared" ref="L221:L235" si="35">K221*J221</f>
        <v>0</v>
      </c>
      <c r="N221" s="59"/>
      <c r="P221" s="67">
        <f t="shared" ref="P221:P235" si="36">H221+L221+N221</f>
        <v>0</v>
      </c>
    </row>
    <row r="222" spans="2:16" s="23" customFormat="1" ht="24.95" customHeight="1" thickTop="1" thickBot="1" x14ac:dyDescent="0.3">
      <c r="B222" s="82" t="s">
        <v>148</v>
      </c>
      <c r="C222" s="39" t="s">
        <v>197</v>
      </c>
      <c r="E222" s="20"/>
      <c r="F222" s="20"/>
      <c r="G222" s="28"/>
      <c r="H222" s="29">
        <f t="shared" si="34"/>
        <v>0</v>
      </c>
      <c r="J222" s="30"/>
      <c r="K222" s="31"/>
      <c r="L222" s="29">
        <f t="shared" si="35"/>
        <v>0</v>
      </c>
      <c r="N222" s="59"/>
      <c r="P222" s="67">
        <f t="shared" si="36"/>
        <v>0</v>
      </c>
    </row>
    <row r="223" spans="2:16" s="23" customFormat="1" ht="24.95" customHeight="1" thickTop="1" thickBot="1" x14ac:dyDescent="0.3">
      <c r="B223" s="82" t="s">
        <v>148</v>
      </c>
      <c r="C223" s="39" t="s">
        <v>202</v>
      </c>
      <c r="E223" s="20"/>
      <c r="F223" s="20"/>
      <c r="G223" s="28"/>
      <c r="H223" s="29">
        <f t="shared" si="34"/>
        <v>0</v>
      </c>
      <c r="J223" s="30"/>
      <c r="K223" s="31"/>
      <c r="L223" s="29">
        <f t="shared" si="35"/>
        <v>0</v>
      </c>
      <c r="N223" s="59"/>
      <c r="P223" s="67">
        <f t="shared" si="36"/>
        <v>0</v>
      </c>
    </row>
    <row r="224" spans="2:16" s="23" customFormat="1" ht="24.95" customHeight="1" thickTop="1" thickBot="1" x14ac:dyDescent="0.3">
      <c r="B224" s="82" t="s">
        <v>148</v>
      </c>
      <c r="C224" s="39" t="s">
        <v>194</v>
      </c>
      <c r="E224" s="20"/>
      <c r="F224" s="20"/>
      <c r="G224" s="28"/>
      <c r="H224" s="29">
        <f t="shared" si="34"/>
        <v>0</v>
      </c>
      <c r="J224" s="30"/>
      <c r="K224" s="31"/>
      <c r="L224" s="29">
        <f t="shared" si="35"/>
        <v>0</v>
      </c>
      <c r="N224" s="59"/>
      <c r="P224" s="67">
        <f t="shared" si="36"/>
        <v>0</v>
      </c>
    </row>
    <row r="225" spans="2:16" s="23" customFormat="1" ht="24.95" customHeight="1" thickTop="1" thickBot="1" x14ac:dyDescent="0.3">
      <c r="B225" s="82" t="s">
        <v>148</v>
      </c>
      <c r="C225" s="39" t="s">
        <v>198</v>
      </c>
      <c r="E225" s="20"/>
      <c r="F225" s="20"/>
      <c r="G225" s="28"/>
      <c r="H225" s="29">
        <f t="shared" si="34"/>
        <v>0</v>
      </c>
      <c r="J225" s="30"/>
      <c r="K225" s="31"/>
      <c r="L225" s="29">
        <f t="shared" ref="L225:L229" si="37">K225*J225</f>
        <v>0</v>
      </c>
      <c r="N225" s="59"/>
      <c r="P225" s="67">
        <f t="shared" si="36"/>
        <v>0</v>
      </c>
    </row>
    <row r="226" spans="2:16" s="23" customFormat="1" ht="24.95" customHeight="1" thickTop="1" thickBot="1" x14ac:dyDescent="0.3">
      <c r="B226" s="82" t="s">
        <v>148</v>
      </c>
      <c r="C226" s="39" t="s">
        <v>199</v>
      </c>
      <c r="E226" s="20"/>
      <c r="F226" s="20"/>
      <c r="G226" s="28"/>
      <c r="H226" s="29">
        <f t="shared" si="34"/>
        <v>0</v>
      </c>
      <c r="J226" s="30"/>
      <c r="K226" s="31"/>
      <c r="L226" s="29">
        <f t="shared" si="37"/>
        <v>0</v>
      </c>
      <c r="N226" s="59"/>
      <c r="P226" s="67">
        <f t="shared" si="36"/>
        <v>0</v>
      </c>
    </row>
    <row r="227" spans="2:16" s="23" customFormat="1" ht="24.95" customHeight="1" thickTop="1" thickBot="1" x14ac:dyDescent="0.3">
      <c r="B227" s="82" t="s">
        <v>148</v>
      </c>
      <c r="C227" s="39" t="s">
        <v>195</v>
      </c>
      <c r="E227" s="20"/>
      <c r="F227" s="20"/>
      <c r="G227" s="28"/>
      <c r="H227" s="29">
        <f t="shared" si="34"/>
        <v>0</v>
      </c>
      <c r="J227" s="30"/>
      <c r="K227" s="31"/>
      <c r="L227" s="29">
        <f t="shared" si="37"/>
        <v>0</v>
      </c>
      <c r="N227" s="59"/>
      <c r="P227" s="67">
        <f t="shared" si="36"/>
        <v>0</v>
      </c>
    </row>
    <row r="228" spans="2:16" s="23" customFormat="1" ht="24.95" customHeight="1" thickTop="1" thickBot="1" x14ac:dyDescent="0.3">
      <c r="B228" s="82" t="s">
        <v>148</v>
      </c>
      <c r="C228" s="39" t="s">
        <v>192</v>
      </c>
      <c r="E228" s="20"/>
      <c r="F228" s="20"/>
      <c r="G228" s="28"/>
      <c r="H228" s="29">
        <f t="shared" si="34"/>
        <v>0</v>
      </c>
      <c r="J228" s="30"/>
      <c r="K228" s="31"/>
      <c r="L228" s="29">
        <f t="shared" si="37"/>
        <v>0</v>
      </c>
      <c r="N228" s="59"/>
      <c r="P228" s="67">
        <f t="shared" si="36"/>
        <v>0</v>
      </c>
    </row>
    <row r="229" spans="2:16" s="23" customFormat="1" ht="24.95" customHeight="1" thickTop="1" thickBot="1" x14ac:dyDescent="0.3">
      <c r="B229" s="82" t="s">
        <v>148</v>
      </c>
      <c r="C229" s="39" t="s">
        <v>191</v>
      </c>
      <c r="E229" s="20"/>
      <c r="F229" s="20"/>
      <c r="G229" s="28"/>
      <c r="H229" s="29">
        <f t="shared" si="34"/>
        <v>0</v>
      </c>
      <c r="J229" s="30"/>
      <c r="K229" s="31"/>
      <c r="L229" s="29">
        <f t="shared" si="37"/>
        <v>0</v>
      </c>
      <c r="N229" s="59"/>
      <c r="P229" s="67">
        <f t="shared" si="36"/>
        <v>0</v>
      </c>
    </row>
    <row r="230" spans="2:16" s="23" customFormat="1" ht="24.95" customHeight="1" thickTop="1" thickBot="1" x14ac:dyDescent="0.3">
      <c r="B230" s="82" t="s">
        <v>148</v>
      </c>
      <c r="C230" s="39" t="s">
        <v>193</v>
      </c>
      <c r="E230" s="20"/>
      <c r="F230" s="20"/>
      <c r="G230" s="28"/>
      <c r="H230" s="29">
        <f t="shared" si="34"/>
        <v>0</v>
      </c>
      <c r="J230" s="30"/>
      <c r="K230" s="31"/>
      <c r="L230" s="29">
        <f t="shared" si="35"/>
        <v>0</v>
      </c>
      <c r="N230" s="59"/>
      <c r="P230" s="67">
        <f t="shared" si="36"/>
        <v>0</v>
      </c>
    </row>
    <row r="231" spans="2:16" s="23" customFormat="1" ht="24.95" customHeight="1" thickTop="1" thickBot="1" x14ac:dyDescent="0.3">
      <c r="B231" s="82" t="s">
        <v>148</v>
      </c>
      <c r="C231" s="39" t="s">
        <v>200</v>
      </c>
      <c r="E231" s="20"/>
      <c r="F231" s="20"/>
      <c r="G231" s="28"/>
      <c r="H231" s="29">
        <f t="shared" si="34"/>
        <v>0</v>
      </c>
      <c r="J231" s="30"/>
      <c r="K231" s="31"/>
      <c r="L231" s="29">
        <f t="shared" si="35"/>
        <v>0</v>
      </c>
      <c r="N231" s="59"/>
      <c r="P231" s="67">
        <f t="shared" si="36"/>
        <v>0</v>
      </c>
    </row>
    <row r="232" spans="2:16" s="23" customFormat="1" ht="24.95" customHeight="1" thickTop="1" thickBot="1" x14ac:dyDescent="0.3">
      <c r="B232" s="82" t="s">
        <v>148</v>
      </c>
      <c r="C232" s="39" t="s">
        <v>152</v>
      </c>
      <c r="E232" s="20"/>
      <c r="F232" s="20"/>
      <c r="G232" s="28"/>
      <c r="H232" s="29">
        <f t="shared" si="34"/>
        <v>0</v>
      </c>
      <c r="J232" s="30"/>
      <c r="K232" s="31"/>
      <c r="L232" s="29">
        <f t="shared" si="35"/>
        <v>0</v>
      </c>
      <c r="N232" s="59"/>
      <c r="P232" s="67">
        <f t="shared" si="36"/>
        <v>0</v>
      </c>
    </row>
    <row r="233" spans="2:16" s="23" customFormat="1" ht="24.95" customHeight="1" thickTop="1" thickBot="1" x14ac:dyDescent="0.3">
      <c r="B233" s="82" t="s">
        <v>148</v>
      </c>
      <c r="C233" s="39" t="s">
        <v>152</v>
      </c>
      <c r="E233" s="20"/>
      <c r="F233" s="20"/>
      <c r="G233" s="28"/>
      <c r="H233" s="29">
        <f t="shared" si="34"/>
        <v>0</v>
      </c>
      <c r="J233" s="30"/>
      <c r="K233" s="31"/>
      <c r="L233" s="29">
        <f t="shared" si="35"/>
        <v>0</v>
      </c>
      <c r="N233" s="59"/>
      <c r="P233" s="67">
        <f t="shared" si="36"/>
        <v>0</v>
      </c>
    </row>
    <row r="234" spans="2:16" s="23" customFormat="1" ht="24.95" customHeight="1" thickTop="1" thickBot="1" x14ac:dyDescent="0.3">
      <c r="B234" s="82" t="s">
        <v>148</v>
      </c>
      <c r="C234" s="39" t="s">
        <v>152</v>
      </c>
      <c r="E234" s="20"/>
      <c r="F234" s="20"/>
      <c r="G234" s="28"/>
      <c r="H234" s="29">
        <f t="shared" si="34"/>
        <v>0</v>
      </c>
      <c r="J234" s="30"/>
      <c r="K234" s="31"/>
      <c r="L234" s="29">
        <f t="shared" si="35"/>
        <v>0</v>
      </c>
      <c r="N234" s="59"/>
      <c r="P234" s="67">
        <f t="shared" si="36"/>
        <v>0</v>
      </c>
    </row>
    <row r="235" spans="2:16" s="23" customFormat="1" ht="24.95" customHeight="1" thickTop="1" thickBot="1" x14ac:dyDescent="0.3">
      <c r="B235" s="82" t="s">
        <v>148</v>
      </c>
      <c r="C235" s="39" t="s">
        <v>152</v>
      </c>
      <c r="E235" s="20"/>
      <c r="F235" s="20"/>
      <c r="G235" s="28"/>
      <c r="H235" s="29">
        <f t="shared" si="34"/>
        <v>0</v>
      </c>
      <c r="J235" s="30"/>
      <c r="K235" s="31"/>
      <c r="L235" s="29">
        <f t="shared" si="35"/>
        <v>0</v>
      </c>
      <c r="N235" s="59"/>
      <c r="P235" s="67">
        <f t="shared" si="36"/>
        <v>0</v>
      </c>
    </row>
    <row r="236" spans="2:16" ht="30" customHeight="1" thickTop="1" thickBot="1" x14ac:dyDescent="0.3">
      <c r="B236" s="46" t="s">
        <v>161</v>
      </c>
      <c r="C236" s="47"/>
      <c r="D236" s="23"/>
      <c r="E236" s="66" t="s">
        <v>185</v>
      </c>
      <c r="F236" s="66"/>
      <c r="G236" s="66"/>
      <c r="H236" s="67">
        <f>SUM(H221:H235)</f>
        <v>0</v>
      </c>
      <c r="I236" s="23"/>
      <c r="J236" s="66" t="s">
        <v>187</v>
      </c>
      <c r="K236" s="66"/>
      <c r="L236" s="67">
        <f>SUM(L221:L235)</f>
        <v>0</v>
      </c>
      <c r="N236" s="67">
        <f>SUM(N221:N235)</f>
        <v>0</v>
      </c>
      <c r="P236" s="78">
        <f>H236+L236+N236</f>
        <v>0</v>
      </c>
    </row>
    <row r="237" spans="2:16" ht="24.95" customHeight="1" thickTop="1" thickBot="1" x14ac:dyDescent="0.3">
      <c r="N237" s="71"/>
      <c r="P237" s="71"/>
    </row>
    <row r="238" spans="2:16" ht="24.95" customHeight="1" thickTop="1" thickBot="1" x14ac:dyDescent="0.3">
      <c r="N238" s="71"/>
      <c r="P238" s="71"/>
    </row>
    <row r="239" spans="2:16" s="23" customFormat="1" ht="24.95" customHeight="1" thickTop="1" x14ac:dyDescent="0.25">
      <c r="B239" s="41" t="s">
        <v>27</v>
      </c>
      <c r="C239" s="42"/>
      <c r="D239" s="42"/>
      <c r="E239" s="42"/>
      <c r="F239" s="42"/>
      <c r="G239" s="42"/>
      <c r="H239" s="42"/>
      <c r="I239" s="42"/>
      <c r="J239" s="42"/>
      <c r="K239" s="42"/>
      <c r="L239" s="42"/>
      <c r="M239" s="42"/>
      <c r="N239" s="42"/>
      <c r="O239" s="42"/>
      <c r="P239" s="42"/>
    </row>
    <row r="240" spans="2:16" s="23" customFormat="1" ht="6.75" customHeight="1" thickBot="1" x14ac:dyDescent="0.3">
      <c r="B240" s="40"/>
    </row>
    <row r="241" spans="2:16" s="23" customFormat="1" ht="24.95" customHeight="1" thickTop="1" thickBot="1" x14ac:dyDescent="0.3">
      <c r="B241" s="82" t="s">
        <v>148</v>
      </c>
      <c r="C241" s="39" t="s">
        <v>21</v>
      </c>
      <c r="E241" s="20"/>
      <c r="F241" s="20"/>
      <c r="G241" s="28"/>
      <c r="H241" s="29">
        <f t="shared" ref="H241:H250" si="38">(E241*G241)</f>
        <v>0</v>
      </c>
      <c r="J241" s="30"/>
      <c r="K241" s="31"/>
      <c r="L241" s="29">
        <f t="shared" ref="L241:L246" si="39">K241*J241</f>
        <v>0</v>
      </c>
      <c r="N241" s="59"/>
      <c r="P241" s="67">
        <f t="shared" ref="P241:P250" si="40">H241+L241+N241</f>
        <v>0</v>
      </c>
    </row>
    <row r="242" spans="2:16" s="23" customFormat="1" ht="24.95" customHeight="1" thickTop="1" thickBot="1" x14ac:dyDescent="0.3">
      <c r="B242" s="82" t="s">
        <v>148</v>
      </c>
      <c r="C242" s="39" t="s">
        <v>22</v>
      </c>
      <c r="E242" s="20"/>
      <c r="F242" s="20"/>
      <c r="G242" s="28"/>
      <c r="H242" s="29">
        <f t="shared" si="38"/>
        <v>0</v>
      </c>
      <c r="J242" s="30"/>
      <c r="K242" s="31"/>
      <c r="L242" s="29">
        <f t="shared" si="39"/>
        <v>0</v>
      </c>
      <c r="N242" s="59"/>
      <c r="P242" s="67">
        <f t="shared" si="40"/>
        <v>0</v>
      </c>
    </row>
    <row r="243" spans="2:16" s="23" customFormat="1" ht="24.95" customHeight="1" thickTop="1" thickBot="1" x14ac:dyDescent="0.3">
      <c r="B243" s="82" t="s">
        <v>148</v>
      </c>
      <c r="C243" s="39" t="s">
        <v>23</v>
      </c>
      <c r="E243" s="20"/>
      <c r="F243" s="20"/>
      <c r="G243" s="28"/>
      <c r="H243" s="29">
        <f t="shared" si="38"/>
        <v>0</v>
      </c>
      <c r="J243" s="30"/>
      <c r="K243" s="31"/>
      <c r="L243" s="29">
        <f t="shared" si="39"/>
        <v>0</v>
      </c>
      <c r="N243" s="59"/>
      <c r="P243" s="67">
        <f t="shared" si="40"/>
        <v>0</v>
      </c>
    </row>
    <row r="244" spans="2:16" s="23" customFormat="1" ht="24.95" customHeight="1" thickTop="1" thickBot="1" x14ac:dyDescent="0.3">
      <c r="B244" s="82" t="s">
        <v>148</v>
      </c>
      <c r="C244" s="39" t="s">
        <v>24</v>
      </c>
      <c r="E244" s="20"/>
      <c r="F244" s="20"/>
      <c r="G244" s="28"/>
      <c r="H244" s="29">
        <f t="shared" si="38"/>
        <v>0</v>
      </c>
      <c r="J244" s="30"/>
      <c r="K244" s="31"/>
      <c r="L244" s="29">
        <f t="shared" si="39"/>
        <v>0</v>
      </c>
      <c r="N244" s="59"/>
      <c r="P244" s="67">
        <f t="shared" si="40"/>
        <v>0</v>
      </c>
    </row>
    <row r="245" spans="2:16" s="23" customFormat="1" ht="24.95" customHeight="1" thickTop="1" thickBot="1" x14ac:dyDescent="0.3">
      <c r="B245" s="82" t="s">
        <v>148</v>
      </c>
      <c r="C245" s="39" t="s">
        <v>25</v>
      </c>
      <c r="E245" s="20"/>
      <c r="F245" s="20"/>
      <c r="G245" s="28"/>
      <c r="H245" s="29">
        <f t="shared" si="38"/>
        <v>0</v>
      </c>
      <c r="J245" s="30"/>
      <c r="K245" s="31"/>
      <c r="L245" s="29">
        <f t="shared" si="39"/>
        <v>0</v>
      </c>
      <c r="N245" s="59"/>
      <c r="P245" s="67">
        <f t="shared" si="40"/>
        <v>0</v>
      </c>
    </row>
    <row r="246" spans="2:16" s="23" customFormat="1" ht="24.95" customHeight="1" thickTop="1" thickBot="1" x14ac:dyDescent="0.3">
      <c r="B246" s="82" t="s">
        <v>148</v>
      </c>
      <c r="C246" s="39" t="s">
        <v>26</v>
      </c>
      <c r="E246" s="20"/>
      <c r="F246" s="20"/>
      <c r="G246" s="28"/>
      <c r="H246" s="29">
        <f t="shared" si="38"/>
        <v>0</v>
      </c>
      <c r="J246" s="30"/>
      <c r="K246" s="31"/>
      <c r="L246" s="29">
        <f t="shared" si="39"/>
        <v>0</v>
      </c>
      <c r="N246" s="59"/>
      <c r="P246" s="67">
        <f t="shared" si="40"/>
        <v>0</v>
      </c>
    </row>
    <row r="247" spans="2:16" s="23" customFormat="1" ht="24.95" customHeight="1" thickTop="1" thickBot="1" x14ac:dyDescent="0.3">
      <c r="B247" s="82" t="s">
        <v>148</v>
      </c>
      <c r="C247" s="39" t="s">
        <v>152</v>
      </c>
      <c r="E247" s="20"/>
      <c r="F247" s="20"/>
      <c r="G247" s="28"/>
      <c r="H247" s="29">
        <f t="shared" si="38"/>
        <v>0</v>
      </c>
      <c r="J247" s="30"/>
      <c r="K247" s="31"/>
      <c r="L247" s="29">
        <f t="shared" ref="L247:L250" si="41">K247*J247</f>
        <v>0</v>
      </c>
      <c r="N247" s="59"/>
      <c r="P247" s="67">
        <f t="shared" si="40"/>
        <v>0</v>
      </c>
    </row>
    <row r="248" spans="2:16" s="23" customFormat="1" ht="24.95" customHeight="1" thickTop="1" thickBot="1" x14ac:dyDescent="0.3">
      <c r="B248" s="82" t="s">
        <v>148</v>
      </c>
      <c r="C248" s="39" t="s">
        <v>152</v>
      </c>
      <c r="E248" s="20"/>
      <c r="F248" s="20"/>
      <c r="G248" s="28"/>
      <c r="H248" s="29">
        <f t="shared" si="38"/>
        <v>0</v>
      </c>
      <c r="J248" s="30"/>
      <c r="K248" s="31"/>
      <c r="L248" s="29">
        <f t="shared" si="41"/>
        <v>0</v>
      </c>
      <c r="N248" s="59"/>
      <c r="P248" s="67">
        <f t="shared" si="40"/>
        <v>0</v>
      </c>
    </row>
    <row r="249" spans="2:16" s="23" customFormat="1" ht="24.95" customHeight="1" thickTop="1" thickBot="1" x14ac:dyDescent="0.3">
      <c r="B249" s="82" t="s">
        <v>148</v>
      </c>
      <c r="C249" s="39" t="s">
        <v>152</v>
      </c>
      <c r="E249" s="20"/>
      <c r="F249" s="20"/>
      <c r="G249" s="28"/>
      <c r="H249" s="29">
        <f t="shared" si="38"/>
        <v>0</v>
      </c>
      <c r="J249" s="30"/>
      <c r="K249" s="31"/>
      <c r="L249" s="29">
        <f t="shared" si="41"/>
        <v>0</v>
      </c>
      <c r="N249" s="59"/>
      <c r="P249" s="67">
        <f t="shared" si="40"/>
        <v>0</v>
      </c>
    </row>
    <row r="250" spans="2:16" s="23" customFormat="1" ht="24.95" customHeight="1" thickTop="1" thickBot="1" x14ac:dyDescent="0.3">
      <c r="B250" s="82" t="s">
        <v>148</v>
      </c>
      <c r="C250" s="39" t="s">
        <v>152</v>
      </c>
      <c r="E250" s="20"/>
      <c r="F250" s="20"/>
      <c r="G250" s="28"/>
      <c r="H250" s="29">
        <f t="shared" si="38"/>
        <v>0</v>
      </c>
      <c r="J250" s="30"/>
      <c r="K250" s="31"/>
      <c r="L250" s="29">
        <f t="shared" si="41"/>
        <v>0</v>
      </c>
      <c r="N250" s="59"/>
      <c r="P250" s="67">
        <f t="shared" si="40"/>
        <v>0</v>
      </c>
    </row>
    <row r="251" spans="2:16" ht="30" customHeight="1" thickTop="1" thickBot="1" x14ac:dyDescent="0.3">
      <c r="B251" s="46" t="s">
        <v>161</v>
      </c>
      <c r="C251" s="47"/>
      <c r="D251" s="23"/>
      <c r="E251" s="66" t="s">
        <v>185</v>
      </c>
      <c r="F251" s="66"/>
      <c r="G251" s="66"/>
      <c r="H251" s="67">
        <f>SUM(H241:H250)</f>
        <v>0</v>
      </c>
      <c r="I251" s="23"/>
      <c r="J251" s="66" t="s">
        <v>187</v>
      </c>
      <c r="K251" s="66"/>
      <c r="L251" s="67">
        <f>SUM(L241:L250)</f>
        <v>0</v>
      </c>
      <c r="N251" s="67">
        <f>SUM(N241:N250)</f>
        <v>0</v>
      </c>
      <c r="P251" s="78">
        <f>H251+L251+N251</f>
        <v>0</v>
      </c>
    </row>
    <row r="252" spans="2:16" ht="24.95" customHeight="1" thickTop="1" thickBot="1" x14ac:dyDescent="0.3">
      <c r="N252" s="71"/>
      <c r="P252" s="71"/>
    </row>
    <row r="253" spans="2:16" ht="24.95" customHeight="1" thickTop="1" thickBot="1" x14ac:dyDescent="0.3">
      <c r="N253" s="71"/>
      <c r="P253" s="71"/>
    </row>
    <row r="254" spans="2:16" s="23" customFormat="1" ht="24.95" customHeight="1" thickTop="1" x14ac:dyDescent="0.25">
      <c r="B254" s="41" t="s">
        <v>112</v>
      </c>
      <c r="C254" s="42"/>
      <c r="D254" s="42"/>
      <c r="E254" s="42"/>
      <c r="F254" s="42"/>
      <c r="G254" s="42"/>
      <c r="H254" s="42"/>
      <c r="I254" s="42"/>
      <c r="J254" s="42"/>
      <c r="K254" s="42"/>
      <c r="L254" s="42"/>
      <c r="M254" s="42"/>
      <c r="N254" s="42"/>
      <c r="O254" s="42"/>
      <c r="P254" s="42"/>
    </row>
    <row r="255" spans="2:16" s="23" customFormat="1" ht="6.75" customHeight="1" thickBot="1" x14ac:dyDescent="0.3">
      <c r="B255" s="40"/>
    </row>
    <row r="256" spans="2:16" s="23" customFormat="1" ht="24.95" customHeight="1" thickTop="1" thickBot="1" x14ac:dyDescent="0.3">
      <c r="B256" s="82" t="s">
        <v>148</v>
      </c>
      <c r="C256" s="39" t="s">
        <v>152</v>
      </c>
      <c r="E256" s="20"/>
      <c r="F256" s="20"/>
      <c r="G256" s="28"/>
      <c r="H256" s="29">
        <f t="shared" ref="H256:H275" si="42">(E256*G256)</f>
        <v>0</v>
      </c>
      <c r="J256" s="30"/>
      <c r="K256" s="31"/>
      <c r="L256" s="29">
        <f t="shared" ref="L256:L274" si="43">K256*J256</f>
        <v>0</v>
      </c>
      <c r="N256" s="59"/>
      <c r="P256" s="67">
        <f t="shared" ref="P256:P275" si="44">H256+L256+N256</f>
        <v>0</v>
      </c>
    </row>
    <row r="257" spans="2:16" s="23" customFormat="1" ht="24.95" customHeight="1" thickTop="1" thickBot="1" x14ac:dyDescent="0.3">
      <c r="B257" s="82" t="s">
        <v>148</v>
      </c>
      <c r="C257" s="39" t="s">
        <v>152</v>
      </c>
      <c r="E257" s="20"/>
      <c r="F257" s="20"/>
      <c r="G257" s="28"/>
      <c r="H257" s="29">
        <f t="shared" si="42"/>
        <v>0</v>
      </c>
      <c r="J257" s="30"/>
      <c r="K257" s="31"/>
      <c r="L257" s="29">
        <f t="shared" si="43"/>
        <v>0</v>
      </c>
      <c r="N257" s="59"/>
      <c r="P257" s="67">
        <f t="shared" si="44"/>
        <v>0</v>
      </c>
    </row>
    <row r="258" spans="2:16" s="23" customFormat="1" ht="24.95" customHeight="1" thickTop="1" thickBot="1" x14ac:dyDescent="0.3">
      <c r="B258" s="82" t="s">
        <v>148</v>
      </c>
      <c r="C258" s="39" t="s">
        <v>152</v>
      </c>
      <c r="E258" s="20"/>
      <c r="F258" s="20"/>
      <c r="G258" s="28"/>
      <c r="H258" s="29">
        <f t="shared" si="42"/>
        <v>0</v>
      </c>
      <c r="J258" s="30"/>
      <c r="K258" s="31"/>
      <c r="L258" s="29">
        <f t="shared" si="43"/>
        <v>0</v>
      </c>
      <c r="N258" s="59"/>
      <c r="P258" s="67">
        <f t="shared" si="44"/>
        <v>0</v>
      </c>
    </row>
    <row r="259" spans="2:16" s="23" customFormat="1" ht="24.95" customHeight="1" thickTop="1" thickBot="1" x14ac:dyDescent="0.3">
      <c r="B259" s="82" t="s">
        <v>148</v>
      </c>
      <c r="C259" s="39" t="s">
        <v>152</v>
      </c>
      <c r="E259" s="20"/>
      <c r="F259" s="20"/>
      <c r="G259" s="28"/>
      <c r="H259" s="29">
        <f t="shared" si="42"/>
        <v>0</v>
      </c>
      <c r="J259" s="30"/>
      <c r="K259" s="31"/>
      <c r="L259" s="29">
        <f t="shared" si="43"/>
        <v>0</v>
      </c>
      <c r="N259" s="59"/>
      <c r="P259" s="67">
        <f t="shared" si="44"/>
        <v>0</v>
      </c>
    </row>
    <row r="260" spans="2:16" s="23" customFormat="1" ht="24.95" customHeight="1" thickTop="1" thickBot="1" x14ac:dyDescent="0.3">
      <c r="B260" s="82" t="s">
        <v>148</v>
      </c>
      <c r="C260" s="39" t="s">
        <v>152</v>
      </c>
      <c r="E260" s="20"/>
      <c r="F260" s="20"/>
      <c r="G260" s="28"/>
      <c r="H260" s="29">
        <f t="shared" si="42"/>
        <v>0</v>
      </c>
      <c r="J260" s="30"/>
      <c r="K260" s="31"/>
      <c r="L260" s="29">
        <f t="shared" si="43"/>
        <v>0</v>
      </c>
      <c r="N260" s="59"/>
      <c r="P260" s="67">
        <f t="shared" si="44"/>
        <v>0</v>
      </c>
    </row>
    <row r="261" spans="2:16" s="23" customFormat="1" ht="24.95" customHeight="1" thickTop="1" thickBot="1" x14ac:dyDescent="0.3">
      <c r="B261" s="82" t="s">
        <v>148</v>
      </c>
      <c r="C261" s="39" t="s">
        <v>152</v>
      </c>
      <c r="E261" s="20"/>
      <c r="F261" s="20"/>
      <c r="G261" s="28"/>
      <c r="H261" s="29">
        <f t="shared" si="42"/>
        <v>0</v>
      </c>
      <c r="J261" s="30"/>
      <c r="K261" s="31"/>
      <c r="L261" s="29">
        <f t="shared" si="43"/>
        <v>0</v>
      </c>
      <c r="N261" s="59"/>
      <c r="P261" s="67">
        <f t="shared" si="44"/>
        <v>0</v>
      </c>
    </row>
    <row r="262" spans="2:16" s="23" customFormat="1" ht="24.95" customHeight="1" thickTop="1" thickBot="1" x14ac:dyDescent="0.3">
      <c r="B262" s="82" t="s">
        <v>148</v>
      </c>
      <c r="C262" s="39" t="s">
        <v>152</v>
      </c>
      <c r="E262" s="20"/>
      <c r="F262" s="20"/>
      <c r="G262" s="28"/>
      <c r="H262" s="29">
        <f t="shared" si="42"/>
        <v>0</v>
      </c>
      <c r="J262" s="30"/>
      <c r="K262" s="31"/>
      <c r="L262" s="29">
        <f t="shared" si="43"/>
        <v>0</v>
      </c>
      <c r="N262" s="59"/>
      <c r="P262" s="67">
        <f t="shared" si="44"/>
        <v>0</v>
      </c>
    </row>
    <row r="263" spans="2:16" s="23" customFormat="1" ht="24.95" customHeight="1" thickTop="1" thickBot="1" x14ac:dyDescent="0.3">
      <c r="B263" s="82" t="s">
        <v>148</v>
      </c>
      <c r="C263" s="39" t="s">
        <v>152</v>
      </c>
      <c r="E263" s="20"/>
      <c r="F263" s="20"/>
      <c r="G263" s="28"/>
      <c r="H263" s="29">
        <f t="shared" si="42"/>
        <v>0</v>
      </c>
      <c r="J263" s="30"/>
      <c r="K263" s="31"/>
      <c r="L263" s="29">
        <f t="shared" si="43"/>
        <v>0</v>
      </c>
      <c r="N263" s="59"/>
      <c r="P263" s="67">
        <f t="shared" si="44"/>
        <v>0</v>
      </c>
    </row>
    <row r="264" spans="2:16" s="23" customFormat="1" ht="24.95" customHeight="1" thickTop="1" thickBot="1" x14ac:dyDescent="0.3">
      <c r="B264" s="82" t="s">
        <v>148</v>
      </c>
      <c r="C264" s="39" t="s">
        <v>152</v>
      </c>
      <c r="E264" s="20"/>
      <c r="F264" s="20"/>
      <c r="G264" s="28"/>
      <c r="H264" s="29">
        <f t="shared" si="42"/>
        <v>0</v>
      </c>
      <c r="J264" s="30"/>
      <c r="K264" s="31"/>
      <c r="L264" s="29">
        <f t="shared" si="43"/>
        <v>0</v>
      </c>
      <c r="N264" s="59"/>
      <c r="P264" s="67">
        <f t="shared" si="44"/>
        <v>0</v>
      </c>
    </row>
    <row r="265" spans="2:16" s="23" customFormat="1" ht="24.95" customHeight="1" thickTop="1" thickBot="1" x14ac:dyDescent="0.3">
      <c r="B265" s="82" t="s">
        <v>148</v>
      </c>
      <c r="C265" s="39" t="s">
        <v>152</v>
      </c>
      <c r="E265" s="20"/>
      <c r="F265" s="20"/>
      <c r="G265" s="28"/>
      <c r="H265" s="29">
        <f t="shared" si="42"/>
        <v>0</v>
      </c>
      <c r="J265" s="30"/>
      <c r="K265" s="31"/>
      <c r="L265" s="29">
        <f t="shared" si="43"/>
        <v>0</v>
      </c>
      <c r="N265" s="59"/>
      <c r="P265" s="67">
        <f t="shared" si="44"/>
        <v>0</v>
      </c>
    </row>
    <row r="266" spans="2:16" s="23" customFormat="1" ht="24.95" customHeight="1" thickTop="1" thickBot="1" x14ac:dyDescent="0.3">
      <c r="B266" s="82" t="s">
        <v>148</v>
      </c>
      <c r="C266" s="39" t="s">
        <v>152</v>
      </c>
      <c r="E266" s="20"/>
      <c r="F266" s="20"/>
      <c r="G266" s="28"/>
      <c r="H266" s="29">
        <f t="shared" si="42"/>
        <v>0</v>
      </c>
      <c r="J266" s="30"/>
      <c r="K266" s="31"/>
      <c r="L266" s="29">
        <f t="shared" si="43"/>
        <v>0</v>
      </c>
      <c r="N266" s="59"/>
      <c r="P266" s="67">
        <f t="shared" si="44"/>
        <v>0</v>
      </c>
    </row>
    <row r="267" spans="2:16" s="23" customFormat="1" ht="24.95" customHeight="1" thickTop="1" thickBot="1" x14ac:dyDescent="0.3">
      <c r="B267" s="82" t="s">
        <v>148</v>
      </c>
      <c r="C267" s="39" t="s">
        <v>152</v>
      </c>
      <c r="E267" s="20"/>
      <c r="F267" s="20"/>
      <c r="G267" s="28"/>
      <c r="H267" s="29">
        <f t="shared" si="42"/>
        <v>0</v>
      </c>
      <c r="J267" s="30"/>
      <c r="K267" s="31"/>
      <c r="L267" s="29">
        <f t="shared" si="43"/>
        <v>0</v>
      </c>
      <c r="N267" s="59"/>
      <c r="P267" s="67">
        <f t="shared" si="44"/>
        <v>0</v>
      </c>
    </row>
    <row r="268" spans="2:16" s="23" customFormat="1" ht="24.95" customHeight="1" thickTop="1" thickBot="1" x14ac:dyDescent="0.3">
      <c r="B268" s="82" t="s">
        <v>148</v>
      </c>
      <c r="C268" s="39" t="s">
        <v>152</v>
      </c>
      <c r="E268" s="20"/>
      <c r="F268" s="20"/>
      <c r="G268" s="28"/>
      <c r="H268" s="29">
        <f t="shared" si="42"/>
        <v>0</v>
      </c>
      <c r="J268" s="30"/>
      <c r="K268" s="31"/>
      <c r="L268" s="29">
        <f t="shared" si="43"/>
        <v>0</v>
      </c>
      <c r="N268" s="59"/>
      <c r="P268" s="67">
        <f t="shared" si="44"/>
        <v>0</v>
      </c>
    </row>
    <row r="269" spans="2:16" s="23" customFormat="1" ht="24.95" customHeight="1" thickTop="1" thickBot="1" x14ac:dyDescent="0.3">
      <c r="B269" s="82" t="s">
        <v>148</v>
      </c>
      <c r="C269" s="39" t="s">
        <v>152</v>
      </c>
      <c r="E269" s="20"/>
      <c r="F269" s="20"/>
      <c r="G269" s="28"/>
      <c r="H269" s="29">
        <f t="shared" si="42"/>
        <v>0</v>
      </c>
      <c r="J269" s="30"/>
      <c r="K269" s="31"/>
      <c r="L269" s="29">
        <f t="shared" si="43"/>
        <v>0</v>
      </c>
      <c r="N269" s="59"/>
      <c r="P269" s="67">
        <f t="shared" si="44"/>
        <v>0</v>
      </c>
    </row>
    <row r="270" spans="2:16" s="23" customFormat="1" ht="24.95" customHeight="1" thickTop="1" thickBot="1" x14ac:dyDescent="0.3">
      <c r="B270" s="82" t="s">
        <v>148</v>
      </c>
      <c r="C270" s="39" t="s">
        <v>152</v>
      </c>
      <c r="E270" s="20"/>
      <c r="F270" s="20"/>
      <c r="G270" s="28"/>
      <c r="H270" s="29">
        <f t="shared" si="42"/>
        <v>0</v>
      </c>
      <c r="J270" s="30"/>
      <c r="K270" s="31"/>
      <c r="L270" s="29">
        <f t="shared" si="43"/>
        <v>0</v>
      </c>
      <c r="N270" s="59"/>
      <c r="P270" s="67">
        <f t="shared" si="44"/>
        <v>0</v>
      </c>
    </row>
    <row r="271" spans="2:16" s="23" customFormat="1" ht="24.95" customHeight="1" thickTop="1" thickBot="1" x14ac:dyDescent="0.3">
      <c r="B271" s="82" t="s">
        <v>148</v>
      </c>
      <c r="C271" s="39" t="s">
        <v>152</v>
      </c>
      <c r="E271" s="20"/>
      <c r="F271" s="20"/>
      <c r="G271" s="28"/>
      <c r="H271" s="29">
        <f t="shared" si="42"/>
        <v>0</v>
      </c>
      <c r="J271" s="30"/>
      <c r="K271" s="31"/>
      <c r="L271" s="29">
        <f t="shared" si="43"/>
        <v>0</v>
      </c>
      <c r="N271" s="59"/>
      <c r="P271" s="67">
        <f t="shared" si="44"/>
        <v>0</v>
      </c>
    </row>
    <row r="272" spans="2:16" s="23" customFormat="1" ht="24.95" customHeight="1" thickTop="1" thickBot="1" x14ac:dyDescent="0.3">
      <c r="B272" s="82" t="s">
        <v>148</v>
      </c>
      <c r="C272" s="39" t="s">
        <v>152</v>
      </c>
      <c r="E272" s="20"/>
      <c r="F272" s="20"/>
      <c r="G272" s="28"/>
      <c r="H272" s="29">
        <f t="shared" si="42"/>
        <v>0</v>
      </c>
      <c r="J272" s="30"/>
      <c r="K272" s="31"/>
      <c r="L272" s="29">
        <f t="shared" si="43"/>
        <v>0</v>
      </c>
      <c r="N272" s="59"/>
      <c r="P272" s="67">
        <f t="shared" si="44"/>
        <v>0</v>
      </c>
    </row>
    <row r="273" spans="2:18" s="23" customFormat="1" ht="24.95" customHeight="1" thickTop="1" thickBot="1" x14ac:dyDescent="0.3">
      <c r="B273" s="82" t="s">
        <v>148</v>
      </c>
      <c r="C273" s="39" t="s">
        <v>152</v>
      </c>
      <c r="E273" s="20"/>
      <c r="F273" s="20"/>
      <c r="G273" s="28"/>
      <c r="H273" s="29">
        <f t="shared" si="42"/>
        <v>0</v>
      </c>
      <c r="J273" s="30"/>
      <c r="K273" s="31"/>
      <c r="L273" s="29">
        <f t="shared" si="43"/>
        <v>0</v>
      </c>
      <c r="N273" s="59"/>
      <c r="P273" s="67">
        <f t="shared" si="44"/>
        <v>0</v>
      </c>
    </row>
    <row r="274" spans="2:18" s="23" customFormat="1" ht="24.95" customHeight="1" thickTop="1" thickBot="1" x14ac:dyDescent="0.3">
      <c r="B274" s="82" t="s">
        <v>148</v>
      </c>
      <c r="C274" s="39" t="s">
        <v>152</v>
      </c>
      <c r="E274" s="20"/>
      <c r="F274" s="20"/>
      <c r="G274" s="28"/>
      <c r="H274" s="29">
        <f t="shared" si="42"/>
        <v>0</v>
      </c>
      <c r="J274" s="30"/>
      <c r="K274" s="31"/>
      <c r="L274" s="29">
        <f t="shared" si="43"/>
        <v>0</v>
      </c>
      <c r="N274" s="59"/>
      <c r="P274" s="67">
        <f t="shared" si="44"/>
        <v>0</v>
      </c>
    </row>
    <row r="275" spans="2:18" s="23" customFormat="1" ht="24.95" customHeight="1" thickTop="1" thickBot="1" x14ac:dyDescent="0.3">
      <c r="B275" s="82" t="s">
        <v>148</v>
      </c>
      <c r="C275" s="39" t="s">
        <v>152</v>
      </c>
      <c r="E275" s="20"/>
      <c r="F275" s="20"/>
      <c r="G275" s="28"/>
      <c r="H275" s="29">
        <f t="shared" si="42"/>
        <v>0</v>
      </c>
      <c r="J275" s="30"/>
      <c r="K275" s="31"/>
      <c r="L275" s="29">
        <f t="shared" ref="L275" si="45">K275*J275</f>
        <v>0</v>
      </c>
      <c r="N275" s="59"/>
      <c r="P275" s="67">
        <f t="shared" si="44"/>
        <v>0</v>
      </c>
    </row>
    <row r="276" spans="2:18" ht="30" customHeight="1" thickTop="1" thickBot="1" x14ac:dyDescent="0.3">
      <c r="B276" s="46" t="s">
        <v>162</v>
      </c>
      <c r="C276" s="47"/>
      <c r="D276" s="23"/>
      <c r="E276" s="66" t="s">
        <v>185</v>
      </c>
      <c r="F276" s="66"/>
      <c r="G276" s="66"/>
      <c r="H276" s="67">
        <f>SUM(H256:H275)</f>
        <v>0</v>
      </c>
      <c r="I276" s="23"/>
      <c r="J276" s="66" t="s">
        <v>187</v>
      </c>
      <c r="K276" s="66"/>
      <c r="L276" s="67">
        <f>SUM(L256:L275)</f>
        <v>0</v>
      </c>
      <c r="N276" s="67">
        <f>SUM(N256:N275)</f>
        <v>0</v>
      </c>
      <c r="P276" s="78">
        <f>H276+L276+N276</f>
        <v>0</v>
      </c>
    </row>
    <row r="277" spans="2:18" ht="24.95" customHeight="1" thickTop="1" x14ac:dyDescent="0.25"/>
    <row r="278" spans="2:18" ht="24.95" customHeight="1" x14ac:dyDescent="0.25"/>
    <row r="279" spans="2:18" s="23" customFormat="1" ht="24.95" customHeight="1" x14ac:dyDescent="0.25">
      <c r="B279" s="50" t="s">
        <v>163</v>
      </c>
      <c r="C279" s="42"/>
      <c r="D279" s="26"/>
      <c r="E279" s="135" t="s">
        <v>232</v>
      </c>
      <c r="F279" s="135"/>
      <c r="G279" s="135"/>
      <c r="H279" s="135" t="s">
        <v>233</v>
      </c>
      <c r="I279" s="135"/>
      <c r="J279" s="135"/>
      <c r="K279" s="135" t="s">
        <v>234</v>
      </c>
      <c r="L279" s="136"/>
      <c r="M279" s="26"/>
      <c r="N279" s="135" t="s">
        <v>235</v>
      </c>
      <c r="O279" s="136"/>
      <c r="P279" s="136"/>
      <c r="Q279" s="26"/>
      <c r="R279" s="26"/>
    </row>
    <row r="280" spans="2:18" s="23" customFormat="1" ht="6.75" customHeight="1" x14ac:dyDescent="0.25">
      <c r="B280" s="40"/>
      <c r="E280" s="135"/>
      <c r="F280" s="135"/>
      <c r="G280" s="135"/>
      <c r="H280" s="135"/>
      <c r="I280" s="135"/>
      <c r="J280" s="135"/>
      <c r="K280" s="136"/>
      <c r="L280" s="136"/>
      <c r="N280" s="136"/>
      <c r="O280" s="136"/>
      <c r="P280" s="136"/>
    </row>
    <row r="281" spans="2:18" s="23" customFormat="1" ht="22.5" customHeight="1" thickBot="1" x14ac:dyDescent="0.3">
      <c r="B281" s="87" t="s">
        <v>218</v>
      </c>
      <c r="C281" s="40" t="s">
        <v>149</v>
      </c>
      <c r="E281" s="145"/>
      <c r="F281" s="145"/>
      <c r="G281" s="145"/>
      <c r="H281" s="145"/>
      <c r="I281" s="145"/>
      <c r="J281" s="145"/>
      <c r="K281" s="137"/>
      <c r="L281" s="137"/>
      <c r="M281" s="76"/>
      <c r="N281" s="137"/>
      <c r="O281" s="137"/>
      <c r="P281" s="137"/>
    </row>
    <row r="282" spans="2:18" s="49" customFormat="1" ht="35.1" customHeight="1" thickTop="1" thickBot="1" x14ac:dyDescent="0.3">
      <c r="B282" s="86" t="s">
        <v>217</v>
      </c>
      <c r="C282" s="48" t="s">
        <v>169</v>
      </c>
      <c r="D282" s="51"/>
      <c r="E282" s="138">
        <f t="shared" ref="E282:E292" si="46">SUMIF($B$8:$B$276,"summa "&amp;$C282,$H$8:$H$276)</f>
        <v>0</v>
      </c>
      <c r="F282" s="138"/>
      <c r="G282" s="138"/>
      <c r="H282" s="138">
        <f t="shared" ref="H282:H292" si="47">SUMIF($B$8:$B$276,"summa "&amp;$C282,$L$8:$L$276)</f>
        <v>0</v>
      </c>
      <c r="I282" s="138"/>
      <c r="J282" s="138"/>
      <c r="K282" s="138">
        <f t="shared" ref="K282:K292" si="48">SUMIF($B$8:$B$276,"summa "&amp;$C282,$N$8:$N$276)</f>
        <v>0</v>
      </c>
      <c r="L282" s="138"/>
      <c r="M282" s="76"/>
      <c r="N282" s="139">
        <f>E282+H282+K282</f>
        <v>0</v>
      </c>
      <c r="O282" s="140"/>
      <c r="P282" s="141"/>
    </row>
    <row r="283" spans="2:18" s="49" customFormat="1" ht="35.1" customHeight="1" thickTop="1" thickBot="1" x14ac:dyDescent="0.3">
      <c r="B283" s="86" t="s">
        <v>217</v>
      </c>
      <c r="C283" s="48" t="s">
        <v>170</v>
      </c>
      <c r="D283" s="51"/>
      <c r="E283" s="138">
        <f t="shared" si="46"/>
        <v>0</v>
      </c>
      <c r="F283" s="138"/>
      <c r="G283" s="138"/>
      <c r="H283" s="138">
        <f t="shared" si="47"/>
        <v>0</v>
      </c>
      <c r="I283" s="138"/>
      <c r="J283" s="138"/>
      <c r="K283" s="138">
        <f t="shared" si="48"/>
        <v>0</v>
      </c>
      <c r="L283" s="138"/>
      <c r="M283" s="76"/>
      <c r="N283" s="139">
        <f t="shared" ref="N283:N292" si="49">E283+H283+K283</f>
        <v>0</v>
      </c>
      <c r="O283" s="140"/>
      <c r="P283" s="141"/>
    </row>
    <row r="284" spans="2:18" s="49" customFormat="1" ht="35.1" customHeight="1" thickTop="1" thickBot="1" x14ac:dyDescent="0.3">
      <c r="B284" s="86" t="s">
        <v>217</v>
      </c>
      <c r="C284" s="48" t="s">
        <v>171</v>
      </c>
      <c r="D284" s="51"/>
      <c r="E284" s="138">
        <f t="shared" si="46"/>
        <v>0</v>
      </c>
      <c r="F284" s="138"/>
      <c r="G284" s="138"/>
      <c r="H284" s="138">
        <f t="shared" si="47"/>
        <v>0</v>
      </c>
      <c r="I284" s="138"/>
      <c r="J284" s="138"/>
      <c r="K284" s="138">
        <f t="shared" si="48"/>
        <v>0</v>
      </c>
      <c r="L284" s="138"/>
      <c r="M284" s="76"/>
      <c r="N284" s="139">
        <f t="shared" si="49"/>
        <v>0</v>
      </c>
      <c r="O284" s="140"/>
      <c r="P284" s="141"/>
    </row>
    <row r="285" spans="2:18" s="49" customFormat="1" ht="35.1" customHeight="1" thickTop="1" thickBot="1" x14ac:dyDescent="0.3">
      <c r="B285" s="86" t="s">
        <v>217</v>
      </c>
      <c r="C285" s="48" t="s">
        <v>172</v>
      </c>
      <c r="D285" s="51"/>
      <c r="E285" s="138">
        <f t="shared" si="46"/>
        <v>0</v>
      </c>
      <c r="F285" s="138"/>
      <c r="G285" s="138"/>
      <c r="H285" s="138">
        <f t="shared" si="47"/>
        <v>0</v>
      </c>
      <c r="I285" s="138"/>
      <c r="J285" s="138"/>
      <c r="K285" s="138">
        <f t="shared" si="48"/>
        <v>0</v>
      </c>
      <c r="L285" s="138"/>
      <c r="M285" s="76"/>
      <c r="N285" s="139">
        <f t="shared" si="49"/>
        <v>0</v>
      </c>
      <c r="O285" s="140"/>
      <c r="P285" s="141"/>
    </row>
    <row r="286" spans="2:18" s="49" customFormat="1" ht="35.1" customHeight="1" thickTop="1" thickBot="1" x14ac:dyDescent="0.3">
      <c r="B286" s="86" t="s">
        <v>219</v>
      </c>
      <c r="C286" s="48" t="s">
        <v>173</v>
      </c>
      <c r="D286" s="51"/>
      <c r="E286" s="138">
        <f t="shared" si="46"/>
        <v>0</v>
      </c>
      <c r="F286" s="138"/>
      <c r="G286" s="138"/>
      <c r="H286" s="138">
        <f t="shared" si="47"/>
        <v>0</v>
      </c>
      <c r="I286" s="138"/>
      <c r="J286" s="138"/>
      <c r="K286" s="138">
        <f t="shared" si="48"/>
        <v>0</v>
      </c>
      <c r="L286" s="138"/>
      <c r="M286" s="76"/>
      <c r="N286" s="139">
        <f t="shared" si="49"/>
        <v>0</v>
      </c>
      <c r="O286" s="140"/>
      <c r="P286" s="141"/>
    </row>
    <row r="287" spans="2:18" s="49" customFormat="1" ht="35.1" customHeight="1" thickTop="1" thickBot="1" x14ac:dyDescent="0.3">
      <c r="B287" s="86" t="s">
        <v>219</v>
      </c>
      <c r="C287" s="48" t="s">
        <v>174</v>
      </c>
      <c r="D287" s="51"/>
      <c r="E287" s="138">
        <f t="shared" si="46"/>
        <v>0</v>
      </c>
      <c r="F287" s="138"/>
      <c r="G287" s="138"/>
      <c r="H287" s="138">
        <f t="shared" si="47"/>
        <v>0</v>
      </c>
      <c r="I287" s="138"/>
      <c r="J287" s="138"/>
      <c r="K287" s="138">
        <f t="shared" si="48"/>
        <v>0</v>
      </c>
      <c r="L287" s="138"/>
      <c r="M287" s="76"/>
      <c r="N287" s="139">
        <f t="shared" si="49"/>
        <v>0</v>
      </c>
      <c r="O287" s="140"/>
      <c r="P287" s="141"/>
    </row>
    <row r="288" spans="2:18" s="49" customFormat="1" ht="35.1" customHeight="1" thickTop="1" thickBot="1" x14ac:dyDescent="0.3">
      <c r="B288" s="86" t="s">
        <v>219</v>
      </c>
      <c r="C288" s="48" t="s">
        <v>175</v>
      </c>
      <c r="D288" s="51"/>
      <c r="E288" s="138">
        <f t="shared" si="46"/>
        <v>0</v>
      </c>
      <c r="F288" s="138"/>
      <c r="G288" s="138"/>
      <c r="H288" s="138">
        <f t="shared" si="47"/>
        <v>0</v>
      </c>
      <c r="I288" s="138"/>
      <c r="J288" s="138"/>
      <c r="K288" s="138">
        <f t="shared" si="48"/>
        <v>0</v>
      </c>
      <c r="L288" s="138"/>
      <c r="M288" s="76"/>
      <c r="N288" s="139">
        <f>E288+H288+K288</f>
        <v>0</v>
      </c>
      <c r="O288" s="140"/>
      <c r="P288" s="141"/>
    </row>
    <row r="289" spans="2:16" s="49" customFormat="1" ht="35.1" customHeight="1" thickTop="1" thickBot="1" x14ac:dyDescent="0.3">
      <c r="B289" s="86" t="s">
        <v>217</v>
      </c>
      <c r="C289" s="48" t="s">
        <v>176</v>
      </c>
      <c r="D289" s="51"/>
      <c r="E289" s="138">
        <f t="shared" si="46"/>
        <v>0</v>
      </c>
      <c r="F289" s="138"/>
      <c r="G289" s="138"/>
      <c r="H289" s="138">
        <f t="shared" si="47"/>
        <v>0</v>
      </c>
      <c r="I289" s="138"/>
      <c r="J289" s="138"/>
      <c r="K289" s="138">
        <f t="shared" si="48"/>
        <v>0</v>
      </c>
      <c r="L289" s="138"/>
      <c r="M289" s="76"/>
      <c r="N289" s="139">
        <f t="shared" si="49"/>
        <v>0</v>
      </c>
      <c r="O289" s="140"/>
      <c r="P289" s="141"/>
    </row>
    <row r="290" spans="2:16" s="49" customFormat="1" ht="35.1" customHeight="1" thickTop="1" thickBot="1" x14ac:dyDescent="0.3">
      <c r="B290" s="86" t="s">
        <v>217</v>
      </c>
      <c r="C290" s="48" t="s">
        <v>177</v>
      </c>
      <c r="D290" s="51"/>
      <c r="E290" s="138">
        <f t="shared" si="46"/>
        <v>0</v>
      </c>
      <c r="F290" s="138"/>
      <c r="G290" s="138"/>
      <c r="H290" s="138">
        <f t="shared" si="47"/>
        <v>0</v>
      </c>
      <c r="I290" s="138"/>
      <c r="J290" s="138"/>
      <c r="K290" s="138">
        <f t="shared" si="48"/>
        <v>0</v>
      </c>
      <c r="L290" s="138"/>
      <c r="M290" s="76"/>
      <c r="N290" s="139">
        <f t="shared" si="49"/>
        <v>0</v>
      </c>
      <c r="O290" s="140"/>
      <c r="P290" s="141"/>
    </row>
    <row r="291" spans="2:16" s="49" customFormat="1" ht="35.1" customHeight="1" thickTop="1" thickBot="1" x14ac:dyDescent="0.3">
      <c r="B291" s="86" t="s">
        <v>217</v>
      </c>
      <c r="C291" s="48" t="s">
        <v>178</v>
      </c>
      <c r="D291" s="51"/>
      <c r="E291" s="138">
        <f t="shared" si="46"/>
        <v>0</v>
      </c>
      <c r="F291" s="138"/>
      <c r="G291" s="138"/>
      <c r="H291" s="138">
        <f t="shared" si="47"/>
        <v>0</v>
      </c>
      <c r="I291" s="138"/>
      <c r="J291" s="138"/>
      <c r="K291" s="138">
        <f t="shared" si="48"/>
        <v>0</v>
      </c>
      <c r="L291" s="138"/>
      <c r="M291" s="76"/>
      <c r="N291" s="139">
        <f t="shared" si="49"/>
        <v>0</v>
      </c>
      <c r="O291" s="140"/>
      <c r="P291" s="141"/>
    </row>
    <row r="292" spans="2:16" s="49" customFormat="1" ht="35.1" customHeight="1" thickTop="1" thickBot="1" x14ac:dyDescent="0.3">
      <c r="B292" s="86" t="s">
        <v>217</v>
      </c>
      <c r="C292" s="48" t="s">
        <v>179</v>
      </c>
      <c r="D292" s="51"/>
      <c r="E292" s="138">
        <f t="shared" si="46"/>
        <v>0</v>
      </c>
      <c r="F292" s="138"/>
      <c r="G292" s="138"/>
      <c r="H292" s="138">
        <f t="shared" si="47"/>
        <v>0</v>
      </c>
      <c r="I292" s="138"/>
      <c r="J292" s="138"/>
      <c r="K292" s="138">
        <f t="shared" si="48"/>
        <v>0</v>
      </c>
      <c r="L292" s="138"/>
      <c r="M292" s="76"/>
      <c r="N292" s="139">
        <f t="shared" si="49"/>
        <v>0</v>
      </c>
      <c r="O292" s="140"/>
      <c r="P292" s="141"/>
    </row>
    <row r="293" spans="2:16" s="49" customFormat="1" ht="6.75" customHeight="1" thickTop="1" thickBot="1" x14ac:dyDescent="0.3">
      <c r="N293" s="60"/>
    </row>
    <row r="294" spans="2:16" s="49" customFormat="1" ht="6.75" customHeight="1" thickTop="1" thickBot="1" x14ac:dyDescent="0.3">
      <c r="B294" s="52"/>
      <c r="C294" s="52"/>
      <c r="D294" s="52"/>
      <c r="E294" s="52"/>
      <c r="F294" s="52"/>
      <c r="G294" s="52"/>
      <c r="H294" s="52"/>
      <c r="I294" s="52"/>
      <c r="J294" s="52"/>
      <c r="K294" s="52"/>
      <c r="L294" s="52"/>
      <c r="M294" s="52"/>
      <c r="N294" s="74"/>
      <c r="O294" s="52"/>
      <c r="P294" s="52"/>
    </row>
    <row r="295" spans="2:16" s="49" customFormat="1" ht="35.1" customHeight="1" thickTop="1" thickBot="1" x14ac:dyDescent="0.3">
      <c r="B295" s="81" t="s">
        <v>167</v>
      </c>
      <c r="C295" s="79"/>
      <c r="D295" s="80"/>
      <c r="E295" s="146">
        <f>SUM(E282:F292)</f>
        <v>0</v>
      </c>
      <c r="F295" s="146"/>
      <c r="G295" s="146"/>
      <c r="H295" s="146">
        <f>SUM(H282:J292)</f>
        <v>0</v>
      </c>
      <c r="I295" s="146"/>
      <c r="J295" s="146"/>
      <c r="K295" s="146">
        <f>SUM(K282:L292)</f>
        <v>0</v>
      </c>
      <c r="L295" s="146"/>
      <c r="M295" s="77"/>
      <c r="N295" s="139">
        <f>SUM(N282:N292)</f>
        <v>0</v>
      </c>
      <c r="O295" s="140"/>
      <c r="P295" s="141"/>
    </row>
    <row r="296" spans="2:16" ht="24.95" customHeight="1" thickTop="1" x14ac:dyDescent="0.25"/>
    <row r="297" spans="2:16" ht="24.95" customHeight="1" x14ac:dyDescent="0.25"/>
    <row r="298" spans="2:16" ht="24.95" customHeight="1" x14ac:dyDescent="0.25"/>
    <row r="299" spans="2:16" ht="24.95" customHeight="1" x14ac:dyDescent="0.25"/>
    <row r="300" spans="2:16" ht="24.95" customHeight="1" x14ac:dyDescent="0.25"/>
    <row r="301" spans="2:16" ht="24.95" customHeight="1" x14ac:dyDescent="0.25"/>
    <row r="302" spans="2:16" ht="24.95" customHeight="1" x14ac:dyDescent="0.25"/>
    <row r="303" spans="2:16" ht="24.95" customHeight="1" x14ac:dyDescent="0.25"/>
    <row r="304" spans="2:16" ht="24.95" customHeight="1" x14ac:dyDescent="0.25"/>
    <row r="305" ht="24.95" customHeight="1" x14ac:dyDescent="0.25"/>
    <row r="306" ht="24.95" customHeight="1" x14ac:dyDescent="0.25"/>
    <row r="307" ht="24.95" customHeight="1" x14ac:dyDescent="0.25"/>
    <row r="308" ht="24.95" customHeight="1" x14ac:dyDescent="0.25"/>
    <row r="309" ht="24.95" customHeight="1" x14ac:dyDescent="0.25"/>
    <row r="310" ht="24.95" customHeight="1" x14ac:dyDescent="0.25"/>
    <row r="311" ht="24.95" customHeight="1" x14ac:dyDescent="0.25"/>
    <row r="312" ht="24.95" customHeight="1" x14ac:dyDescent="0.25"/>
    <row r="313" ht="24.95" customHeight="1" x14ac:dyDescent="0.25"/>
    <row r="314" ht="24.95" customHeight="1" x14ac:dyDescent="0.25"/>
    <row r="315" ht="24.95" customHeight="1" x14ac:dyDescent="0.25"/>
    <row r="316" ht="24.95" customHeight="1" x14ac:dyDescent="0.25"/>
    <row r="317" ht="24.95" customHeight="1" x14ac:dyDescent="0.25"/>
    <row r="318" ht="24.95" customHeight="1" x14ac:dyDescent="0.25"/>
    <row r="319" ht="24.95" customHeight="1" x14ac:dyDescent="0.25"/>
    <row r="320" ht="24.95" customHeight="1" x14ac:dyDescent="0.25"/>
    <row r="321" ht="24.95" customHeight="1" x14ac:dyDescent="0.25"/>
    <row r="322" ht="24.95" customHeight="1" x14ac:dyDescent="0.25"/>
    <row r="323" ht="24.95" customHeight="1" x14ac:dyDescent="0.25"/>
    <row r="324" ht="24.95" customHeight="1" x14ac:dyDescent="0.25"/>
    <row r="325" ht="24.95" customHeight="1" x14ac:dyDescent="0.25"/>
    <row r="326" ht="24.95" customHeight="1" x14ac:dyDescent="0.25"/>
    <row r="327" ht="24.95" customHeight="1" x14ac:dyDescent="0.25"/>
    <row r="328" ht="24.95" customHeight="1" x14ac:dyDescent="0.25"/>
    <row r="329" ht="24.95" customHeight="1" x14ac:dyDescent="0.25"/>
    <row r="330" ht="24.95" customHeight="1" x14ac:dyDescent="0.25"/>
    <row r="331" ht="24.95" customHeight="1" x14ac:dyDescent="0.25"/>
    <row r="332" ht="24.95" customHeight="1" x14ac:dyDescent="0.25"/>
    <row r="333" ht="24.95" customHeight="1" x14ac:dyDescent="0.25"/>
    <row r="334" ht="24.95" customHeight="1" x14ac:dyDescent="0.25"/>
    <row r="335" ht="24.95" customHeight="1" x14ac:dyDescent="0.25"/>
    <row r="336" ht="24.95" customHeight="1" x14ac:dyDescent="0.25"/>
    <row r="337" ht="24.95" customHeight="1" x14ac:dyDescent="0.25"/>
    <row r="338" ht="24.95" customHeight="1" x14ac:dyDescent="0.25"/>
    <row r="339" ht="24.95" customHeight="1" x14ac:dyDescent="0.25"/>
    <row r="340" ht="24.95" customHeight="1" x14ac:dyDescent="0.25"/>
    <row r="341" ht="24.95" customHeight="1" x14ac:dyDescent="0.25"/>
    <row r="342" ht="24.95" customHeight="1" x14ac:dyDescent="0.25"/>
    <row r="343" ht="24.95" customHeight="1" x14ac:dyDescent="0.25"/>
    <row r="344" ht="24.95" customHeight="1" x14ac:dyDescent="0.25"/>
    <row r="345" ht="24.95" customHeight="1" x14ac:dyDescent="0.25"/>
    <row r="346" ht="24.95" customHeight="1" x14ac:dyDescent="0.25"/>
    <row r="347" ht="24.95" customHeight="1" x14ac:dyDescent="0.25"/>
    <row r="348" ht="24.95" customHeight="1" x14ac:dyDescent="0.25"/>
    <row r="349" ht="24.95" customHeight="1" x14ac:dyDescent="0.25"/>
    <row r="350" ht="24.95" customHeight="1" x14ac:dyDescent="0.25"/>
    <row r="351" ht="24.95" customHeight="1" x14ac:dyDescent="0.25"/>
    <row r="352" ht="24.95" customHeight="1" x14ac:dyDescent="0.25"/>
    <row r="353" ht="24.95" customHeight="1" x14ac:dyDescent="0.25"/>
    <row r="354" ht="24.95" customHeight="1" x14ac:dyDescent="0.25"/>
    <row r="355" ht="24.95" customHeight="1" x14ac:dyDescent="0.25"/>
    <row r="356" ht="24.95" customHeight="1" x14ac:dyDescent="0.25"/>
    <row r="357" ht="24.95" customHeight="1" x14ac:dyDescent="0.25"/>
    <row r="358" ht="24.95" customHeight="1" x14ac:dyDescent="0.25"/>
    <row r="359" ht="24.95" customHeight="1" x14ac:dyDescent="0.25"/>
    <row r="360" ht="24.95" customHeight="1" x14ac:dyDescent="0.25"/>
    <row r="361" ht="24.95" customHeight="1" x14ac:dyDescent="0.25"/>
    <row r="362" ht="24.95" customHeight="1" x14ac:dyDescent="0.25"/>
    <row r="363" ht="24.95" customHeight="1" x14ac:dyDescent="0.25"/>
    <row r="364" ht="24.95" customHeight="1" x14ac:dyDescent="0.25"/>
    <row r="365" ht="24.95" customHeight="1" x14ac:dyDescent="0.25"/>
    <row r="366" ht="24.95" customHeight="1" x14ac:dyDescent="0.25"/>
    <row r="367" ht="24.95" customHeight="1" x14ac:dyDescent="0.25"/>
    <row r="368" ht="24.95" customHeight="1" x14ac:dyDescent="0.25"/>
    <row r="369" ht="24.95" customHeight="1" x14ac:dyDescent="0.25"/>
  </sheetData>
  <sheetProtection algorithmName="SHA-512" hashValue="chufRZ0wq50JIpipA2+x8C67qCgJLvD5GdBsIfjW0YDUfetZsl95hAD2QVMS4yAWpuBBr1NcrP8UFX9qfTQF5w==" saltValue="LmB/vg093w+VZjb+wRZWcQ==" spinCount="100000" sheet="1" selectLockedCells="1"/>
  <mergeCells count="55">
    <mergeCell ref="N288:P288"/>
    <mergeCell ref="N287:P287"/>
    <mergeCell ref="N286:P286"/>
    <mergeCell ref="N285:P285"/>
    <mergeCell ref="N284:P284"/>
    <mergeCell ref="N295:P295"/>
    <mergeCell ref="N292:P292"/>
    <mergeCell ref="N291:P291"/>
    <mergeCell ref="N290:P290"/>
    <mergeCell ref="N289:P289"/>
    <mergeCell ref="E292:G292"/>
    <mergeCell ref="H292:J292"/>
    <mergeCell ref="K292:L292"/>
    <mergeCell ref="K295:L295"/>
    <mergeCell ref="H295:J295"/>
    <mergeCell ref="E295:G295"/>
    <mergeCell ref="H291:J291"/>
    <mergeCell ref="E289:G289"/>
    <mergeCell ref="H289:J289"/>
    <mergeCell ref="K289:L289"/>
    <mergeCell ref="E290:G290"/>
    <mergeCell ref="H290:J290"/>
    <mergeCell ref="K290:L290"/>
    <mergeCell ref="E291:G291"/>
    <mergeCell ref="K291:L291"/>
    <mergeCell ref="E287:G287"/>
    <mergeCell ref="H287:J287"/>
    <mergeCell ref="K287:L287"/>
    <mergeCell ref="E288:G288"/>
    <mergeCell ref="H288:J288"/>
    <mergeCell ref="K288:L288"/>
    <mergeCell ref="H285:J285"/>
    <mergeCell ref="K285:L285"/>
    <mergeCell ref="E286:G286"/>
    <mergeCell ref="H286:J286"/>
    <mergeCell ref="K286:L286"/>
    <mergeCell ref="E285:G285"/>
    <mergeCell ref="B3:C3"/>
    <mergeCell ref="E282:G282"/>
    <mergeCell ref="H282:J282"/>
    <mergeCell ref="K282:L282"/>
    <mergeCell ref="E3:H3"/>
    <mergeCell ref="J3:L3"/>
    <mergeCell ref="E279:G281"/>
    <mergeCell ref="H279:J281"/>
    <mergeCell ref="K279:L281"/>
    <mergeCell ref="N279:P281"/>
    <mergeCell ref="E283:G283"/>
    <mergeCell ref="H283:J283"/>
    <mergeCell ref="K283:L283"/>
    <mergeCell ref="E284:G284"/>
    <mergeCell ref="H284:J284"/>
    <mergeCell ref="K284:L284"/>
    <mergeCell ref="N283:P283"/>
    <mergeCell ref="N282:P282"/>
  </mergeCells>
  <conditionalFormatting sqref="B12:P22 H23 B24:P276">
    <cfRule type="expression" dxfId="33" priority="158" stopIfTrue="1">
      <formula>$B12="nej"</formula>
    </cfRule>
  </conditionalFormatting>
  <conditionalFormatting sqref="B10:P10">
    <cfRule type="expression" dxfId="32" priority="3" stopIfTrue="1">
      <formula>$B10="nej"</formula>
    </cfRule>
  </conditionalFormatting>
  <conditionalFormatting sqref="B11:P11">
    <cfRule type="expression" dxfId="31" priority="2" stopIfTrue="1">
      <formula>$B11="nej"</formula>
    </cfRule>
  </conditionalFormatting>
  <conditionalFormatting sqref="B23:G23 I23:P23">
    <cfRule type="expression" dxfId="30" priority="1" stopIfTrue="1">
      <formula>$B23="nej"</formula>
    </cfRule>
  </conditionalFormatting>
  <dataValidations count="3">
    <dataValidation type="list" allowBlank="1" showInputMessage="1" showErrorMessage="1" sqref="B204:B215 B31:B70 B76:B81 B87:B120 B125:B143 B149:B152 B241:B250 B180:B198 B256:B275 B221:B235 B10:B26 B158:B174" xr:uid="{00000000-0002-0000-0200-000000000000}">
      <formula1>"Ja,Nej"</formula1>
    </dataValidation>
    <dataValidation type="list" errorStyle="information" allowBlank="1" showInputMessage="1" sqref="F31:F70 F76:F81 F87:F120 F125:F143 F149:F152 F180:F198 F204:F215 F241:F250 F256:F275 F221:F235 F10:F26 F158:F174" xr:uid="{00000000-0002-0000-0200-000001000000}">
      <formula1>lista_enheter</formula1>
    </dataValidation>
    <dataValidation type="list" allowBlank="1" showInputMessage="1" showErrorMessage="1" prompt="BYGG = BYGG KOSTNAD_x000a_INV = INVENTARIE" sqref="B282:B292" xr:uid="{00000000-0002-0000-0200-000002000000}">
      <formula1>"BYGG,INV"</formula1>
    </dataValidation>
  </dataValidations>
  <printOptions horizontalCentered="1"/>
  <pageMargins left="0.23622047244094491" right="0.23622047244094491" top="0.74803149606299213" bottom="0.74803149606299213" header="0.31496062992125984" footer="0.31496062992125984"/>
  <pageSetup scale="47" fitToHeight="10" orientation="portrait" r:id="rId1"/>
  <rowBreaks count="3" manualBreakCount="3">
    <brk id="71" min="1" max="15" man="1"/>
    <brk id="144" min="1" max="15" man="1"/>
    <brk id="216" min="1"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autoPageBreaks="0" fitToPage="1"/>
  </sheetPr>
  <dimension ref="B1:R369"/>
  <sheetViews>
    <sheetView showGridLines="0" zoomScale="80" zoomScaleNormal="80" workbookViewId="0">
      <pane ySplit="6" topLeftCell="A7" activePane="bottomLeft" state="frozen"/>
      <selection pane="bottomLeft" activeCell="E14" sqref="E14"/>
    </sheetView>
  </sheetViews>
  <sheetFormatPr defaultColWidth="9.140625" defaultRowHeight="15" x14ac:dyDescent="0.25"/>
  <cols>
    <col min="1" max="1" width="2.7109375" style="26" customWidth="1"/>
    <col min="2" max="2" width="6.42578125" style="26" customWidth="1"/>
    <col min="3" max="3" width="63.5703125" style="25" customWidth="1"/>
    <col min="4" max="4" width="3.42578125" style="26" customWidth="1"/>
    <col min="5" max="5" width="11.42578125" style="26" customWidth="1"/>
    <col min="6" max="6" width="9.28515625" style="26" customWidth="1"/>
    <col min="7" max="7" width="15.28515625" style="26" customWidth="1"/>
    <col min="8" max="8" width="14" style="26" customWidth="1"/>
    <col min="9" max="9" width="2.28515625" style="26" customWidth="1"/>
    <col min="10" max="10" width="14.7109375" style="26" customWidth="1"/>
    <col min="11" max="11" width="14.85546875" style="26" customWidth="1"/>
    <col min="12" max="12" width="13.85546875" style="26" customWidth="1"/>
    <col min="13" max="13" width="2.28515625" style="26" customWidth="1"/>
    <col min="14" max="14" width="20.42578125" style="26" customWidth="1"/>
    <col min="15" max="15" width="2.28515625" style="26" customWidth="1"/>
    <col min="16" max="16" width="21" style="26" customWidth="1"/>
    <col min="17" max="16384" width="9.140625" style="26"/>
  </cols>
  <sheetData>
    <row r="1" spans="2:16" s="17" customFormat="1" ht="30" customHeight="1" x14ac:dyDescent="0.25">
      <c r="D1" s="18"/>
      <c r="E1" s="27"/>
      <c r="F1" s="18"/>
      <c r="G1" s="18"/>
      <c r="H1" s="18"/>
      <c r="I1" s="18"/>
      <c r="J1" s="18"/>
      <c r="K1" s="18"/>
      <c r="L1" s="18"/>
      <c r="M1" s="18"/>
      <c r="O1" s="18"/>
    </row>
    <row r="2" spans="2:16" s="22" customFormat="1" ht="38.25" customHeight="1" thickBot="1" x14ac:dyDescent="0.3">
      <c r="C2" s="43"/>
    </row>
    <row r="3" spans="2:16" s="22" customFormat="1" ht="38.25" customHeight="1" thickTop="1" thickBot="1" x14ac:dyDescent="0.3">
      <c r="B3" s="142" t="s">
        <v>149</v>
      </c>
      <c r="C3" s="143"/>
      <c r="E3" s="142" t="s">
        <v>181</v>
      </c>
      <c r="F3" s="144"/>
      <c r="G3" s="144"/>
      <c r="H3" s="144"/>
      <c r="J3" s="144" t="s">
        <v>154</v>
      </c>
      <c r="K3" s="144"/>
      <c r="L3" s="143"/>
      <c r="N3" s="73" t="s">
        <v>184</v>
      </c>
      <c r="P3" s="73" t="s">
        <v>205</v>
      </c>
    </row>
    <row r="4" spans="2:16" s="32" customFormat="1" ht="70.5" customHeight="1" thickTop="1" x14ac:dyDescent="0.25">
      <c r="B4" s="33"/>
      <c r="C4" s="44"/>
      <c r="D4" s="33"/>
      <c r="E4" s="33"/>
      <c r="F4" s="33"/>
      <c r="G4" s="33"/>
      <c r="H4" s="33"/>
      <c r="I4" s="34"/>
      <c r="J4" s="33"/>
      <c r="K4" s="33"/>
      <c r="L4" s="33"/>
      <c r="N4" s="33"/>
      <c r="P4" s="33"/>
    </row>
    <row r="5" spans="2:16" s="21" customFormat="1" ht="44.25" customHeight="1" x14ac:dyDescent="0.25">
      <c r="B5" s="68" t="s">
        <v>151</v>
      </c>
      <c r="C5" s="69" t="s">
        <v>150</v>
      </c>
      <c r="D5" s="23"/>
      <c r="E5" s="68" t="s">
        <v>211</v>
      </c>
      <c r="F5" s="68" t="s">
        <v>0</v>
      </c>
      <c r="G5" s="68" t="s">
        <v>238</v>
      </c>
      <c r="H5" s="68" t="s">
        <v>185</v>
      </c>
      <c r="I5" s="23"/>
      <c r="J5" s="68" t="s">
        <v>240</v>
      </c>
      <c r="K5" s="68" t="s">
        <v>9</v>
      </c>
      <c r="L5" s="68" t="s">
        <v>239</v>
      </c>
      <c r="M5" s="23"/>
      <c r="N5" s="68" t="s">
        <v>241</v>
      </c>
      <c r="O5" s="23"/>
      <c r="P5" s="68" t="s">
        <v>242</v>
      </c>
    </row>
    <row r="6" spans="2:16" s="35" customFormat="1" ht="4.5" customHeight="1" x14ac:dyDescent="0.25">
      <c r="B6" s="36"/>
      <c r="C6" s="45"/>
      <c r="D6" s="37"/>
      <c r="E6" s="36"/>
      <c r="F6" s="36"/>
      <c r="G6" s="36"/>
      <c r="H6" s="36"/>
      <c r="J6" s="36"/>
      <c r="K6" s="36"/>
      <c r="L6" s="36"/>
      <c r="N6" s="36"/>
      <c r="P6" s="36"/>
    </row>
    <row r="7" spans="2:16" s="23" customFormat="1" ht="24.75" customHeight="1" x14ac:dyDescent="0.25">
      <c r="B7" s="24"/>
    </row>
    <row r="8" spans="2:16" s="23" customFormat="1" ht="22.9" customHeight="1" x14ac:dyDescent="0.25">
      <c r="B8" s="41" t="s">
        <v>168</v>
      </c>
      <c r="C8" s="42"/>
      <c r="D8" s="42"/>
      <c r="E8" s="42"/>
      <c r="F8" s="42"/>
      <c r="G8" s="42"/>
      <c r="H8" s="42"/>
      <c r="I8" s="42"/>
      <c r="J8" s="42"/>
      <c r="K8" s="42"/>
      <c r="L8" s="42"/>
      <c r="M8" s="42"/>
      <c r="N8" s="42"/>
      <c r="O8" s="42"/>
      <c r="P8" s="42"/>
    </row>
    <row r="9" spans="2:16" s="23" customFormat="1" ht="9.75" customHeight="1" thickBot="1" x14ac:dyDescent="0.3">
      <c r="B9" s="40"/>
    </row>
    <row r="10" spans="2:16" s="23" customFormat="1" ht="24.95" customHeight="1" thickTop="1" thickBot="1" x14ac:dyDescent="0.3">
      <c r="B10" s="82" t="s">
        <v>148</v>
      </c>
      <c r="C10" s="39" t="s">
        <v>243</v>
      </c>
      <c r="E10" s="20"/>
      <c r="F10" s="20"/>
      <c r="G10" s="28"/>
      <c r="H10" s="29">
        <f t="shared" ref="H10:H26" si="0">(E10*G10)</f>
        <v>0</v>
      </c>
      <c r="J10" s="30"/>
      <c r="K10" s="31"/>
      <c r="L10" s="29">
        <f>K10*J10</f>
        <v>0</v>
      </c>
      <c r="N10" s="59"/>
      <c r="P10" s="67">
        <f>H10+L10+N10</f>
        <v>0</v>
      </c>
    </row>
    <row r="11" spans="2:16" s="23" customFormat="1" ht="24.95" customHeight="1" thickTop="1" thickBot="1" x14ac:dyDescent="0.3">
      <c r="B11" s="82" t="s">
        <v>148</v>
      </c>
      <c r="C11" s="39" t="s">
        <v>201</v>
      </c>
      <c r="E11" s="20"/>
      <c r="F11" s="20"/>
      <c r="G11" s="28"/>
      <c r="H11" s="29">
        <f t="shared" si="0"/>
        <v>0</v>
      </c>
      <c r="J11" s="30"/>
      <c r="K11" s="31"/>
      <c r="L11" s="29">
        <f>K11*J11</f>
        <v>0</v>
      </c>
      <c r="N11" s="59"/>
      <c r="P11" s="67">
        <f>H11+L11+N11</f>
        <v>0</v>
      </c>
    </row>
    <row r="12" spans="2:16" s="23" customFormat="1" ht="24.95" customHeight="1" thickTop="1" thickBot="1" x14ac:dyDescent="0.3">
      <c r="B12" s="82" t="s">
        <v>148</v>
      </c>
      <c r="C12" s="39" t="s">
        <v>20</v>
      </c>
      <c r="E12" s="20"/>
      <c r="F12" s="20"/>
      <c r="G12" s="28"/>
      <c r="H12" s="29">
        <f t="shared" si="0"/>
        <v>0</v>
      </c>
      <c r="J12" s="30"/>
      <c r="K12" s="31"/>
      <c r="L12" s="29">
        <f>K12*J12</f>
        <v>0</v>
      </c>
      <c r="N12" s="59"/>
      <c r="P12" s="67">
        <f>H12+L12+N12</f>
        <v>0</v>
      </c>
    </row>
    <row r="13" spans="2:16" s="23" customFormat="1" ht="24.95" customHeight="1" thickTop="1" thickBot="1" x14ac:dyDescent="0.3">
      <c r="B13" s="82" t="s">
        <v>148</v>
      </c>
      <c r="C13" s="39" t="s">
        <v>80</v>
      </c>
      <c r="E13" s="20"/>
      <c r="F13" s="20"/>
      <c r="G13" s="28"/>
      <c r="H13" s="29">
        <f t="shared" si="0"/>
        <v>0</v>
      </c>
      <c r="J13" s="30"/>
      <c r="K13" s="31"/>
      <c r="L13" s="29">
        <f t="shared" ref="L13:L26" si="1">K13*J13</f>
        <v>0</v>
      </c>
      <c r="N13" s="59"/>
      <c r="P13" s="67">
        <f t="shared" ref="P13:P26" si="2">H13+L13+N13</f>
        <v>0</v>
      </c>
    </row>
    <row r="14" spans="2:16" s="23" customFormat="1" ht="24.95" customHeight="1" thickTop="1" thickBot="1" x14ac:dyDescent="0.3">
      <c r="B14" s="82" t="s">
        <v>148</v>
      </c>
      <c r="C14" s="39" t="s">
        <v>81</v>
      </c>
      <c r="E14" s="20"/>
      <c r="F14" s="20"/>
      <c r="G14" s="28"/>
      <c r="H14" s="29">
        <f t="shared" si="0"/>
        <v>0</v>
      </c>
      <c r="J14" s="30"/>
      <c r="K14" s="31"/>
      <c r="L14" s="29">
        <f t="shared" si="1"/>
        <v>0</v>
      </c>
      <c r="N14" s="59"/>
      <c r="P14" s="67">
        <f t="shared" si="2"/>
        <v>0</v>
      </c>
    </row>
    <row r="15" spans="2:16" s="23" customFormat="1" ht="24.95" customHeight="1" thickTop="1" thickBot="1" x14ac:dyDescent="0.3">
      <c r="B15" s="82" t="s">
        <v>148</v>
      </c>
      <c r="C15" s="39" t="s">
        <v>209</v>
      </c>
      <c r="E15" s="20"/>
      <c r="F15" s="20"/>
      <c r="G15" s="28"/>
      <c r="H15" s="29">
        <f t="shared" si="0"/>
        <v>0</v>
      </c>
      <c r="J15" s="30"/>
      <c r="K15" s="31"/>
      <c r="L15" s="29">
        <f t="shared" si="1"/>
        <v>0</v>
      </c>
      <c r="N15" s="59"/>
      <c r="P15" s="67">
        <f t="shared" si="2"/>
        <v>0</v>
      </c>
    </row>
    <row r="16" spans="2:16" s="23" customFormat="1" ht="24.95" customHeight="1" thickTop="1" thickBot="1" x14ac:dyDescent="0.3">
      <c r="B16" s="82" t="s">
        <v>148</v>
      </c>
      <c r="C16" s="39" t="s">
        <v>6</v>
      </c>
      <c r="E16" s="20"/>
      <c r="F16" s="20"/>
      <c r="G16" s="28"/>
      <c r="H16" s="29">
        <f t="shared" si="0"/>
        <v>0</v>
      </c>
      <c r="J16" s="30"/>
      <c r="K16" s="31"/>
      <c r="L16" s="29">
        <f t="shared" si="1"/>
        <v>0</v>
      </c>
      <c r="N16" s="59"/>
      <c r="P16" s="67">
        <f t="shared" si="2"/>
        <v>0</v>
      </c>
    </row>
    <row r="17" spans="2:16" s="23" customFormat="1" ht="24.95" customHeight="1" thickTop="1" thickBot="1" x14ac:dyDescent="0.3">
      <c r="B17" s="82" t="s">
        <v>148</v>
      </c>
      <c r="C17" s="39" t="s">
        <v>82</v>
      </c>
      <c r="E17" s="20"/>
      <c r="F17" s="20"/>
      <c r="G17" s="28"/>
      <c r="H17" s="29">
        <f t="shared" si="0"/>
        <v>0</v>
      </c>
      <c r="J17" s="30"/>
      <c r="K17" s="31"/>
      <c r="L17" s="29">
        <f t="shared" si="1"/>
        <v>0</v>
      </c>
      <c r="N17" s="59"/>
      <c r="P17" s="67">
        <f t="shared" si="2"/>
        <v>0</v>
      </c>
    </row>
    <row r="18" spans="2:16" s="23" customFormat="1" ht="24.95" customHeight="1" thickTop="1" thickBot="1" x14ac:dyDescent="0.3">
      <c r="B18" s="82" t="s">
        <v>148</v>
      </c>
      <c r="C18" s="39" t="s">
        <v>83</v>
      </c>
      <c r="E18" s="20"/>
      <c r="F18" s="20"/>
      <c r="G18" s="28"/>
      <c r="H18" s="29">
        <f t="shared" si="0"/>
        <v>0</v>
      </c>
      <c r="J18" s="30"/>
      <c r="K18" s="31"/>
      <c r="L18" s="29">
        <f t="shared" si="1"/>
        <v>0</v>
      </c>
      <c r="N18" s="59"/>
      <c r="P18" s="67">
        <f t="shared" si="2"/>
        <v>0</v>
      </c>
    </row>
    <row r="19" spans="2:16" s="23" customFormat="1" ht="24.95" customHeight="1" thickTop="1" thickBot="1" x14ac:dyDescent="0.3">
      <c r="B19" s="82" t="s">
        <v>148</v>
      </c>
      <c r="C19" s="39" t="s">
        <v>13</v>
      </c>
      <c r="E19" s="20"/>
      <c r="F19" s="20"/>
      <c r="G19" s="28"/>
      <c r="H19" s="29">
        <f t="shared" si="0"/>
        <v>0</v>
      </c>
      <c r="J19" s="30"/>
      <c r="K19" s="31"/>
      <c r="L19" s="29">
        <f t="shared" si="1"/>
        <v>0</v>
      </c>
      <c r="N19" s="59"/>
      <c r="P19" s="67">
        <f t="shared" si="2"/>
        <v>0</v>
      </c>
    </row>
    <row r="20" spans="2:16" s="23" customFormat="1" ht="24.95" customHeight="1" thickTop="1" thickBot="1" x14ac:dyDescent="0.3">
      <c r="B20" s="82" t="s">
        <v>148</v>
      </c>
      <c r="C20" s="39" t="s">
        <v>114</v>
      </c>
      <c r="E20" s="20"/>
      <c r="F20" s="20"/>
      <c r="G20" s="28"/>
      <c r="H20" s="29">
        <f t="shared" si="0"/>
        <v>0</v>
      </c>
      <c r="J20" s="30"/>
      <c r="K20" s="31"/>
      <c r="L20" s="29">
        <f t="shared" si="1"/>
        <v>0</v>
      </c>
      <c r="N20" s="59"/>
      <c r="P20" s="67">
        <f t="shared" si="2"/>
        <v>0</v>
      </c>
    </row>
    <row r="21" spans="2:16" s="23" customFormat="1" ht="24.95" customHeight="1" thickTop="1" thickBot="1" x14ac:dyDescent="0.3">
      <c r="B21" s="82" t="s">
        <v>148</v>
      </c>
      <c r="C21" s="39" t="s">
        <v>18</v>
      </c>
      <c r="E21" s="20"/>
      <c r="F21" s="20"/>
      <c r="G21" s="28"/>
      <c r="H21" s="29">
        <f t="shared" si="0"/>
        <v>0</v>
      </c>
      <c r="J21" s="30"/>
      <c r="K21" s="31"/>
      <c r="L21" s="29">
        <f t="shared" si="1"/>
        <v>0</v>
      </c>
      <c r="N21" s="59"/>
      <c r="P21" s="67">
        <f t="shared" si="2"/>
        <v>0</v>
      </c>
    </row>
    <row r="22" spans="2:16" s="23" customFormat="1" ht="24.95" customHeight="1" thickTop="1" thickBot="1" x14ac:dyDescent="0.3">
      <c r="B22" s="82" t="s">
        <v>148</v>
      </c>
      <c r="C22" s="39" t="s">
        <v>19</v>
      </c>
      <c r="E22" s="20"/>
      <c r="F22" s="20"/>
      <c r="G22" s="28"/>
      <c r="H22" s="29">
        <f t="shared" si="0"/>
        <v>0</v>
      </c>
      <c r="J22" s="30"/>
      <c r="K22" s="31"/>
      <c r="L22" s="29">
        <f t="shared" si="1"/>
        <v>0</v>
      </c>
      <c r="N22" s="59"/>
      <c r="P22" s="67">
        <f t="shared" si="2"/>
        <v>0</v>
      </c>
    </row>
    <row r="23" spans="2:16" s="23" customFormat="1" ht="24.95" customHeight="1" thickTop="1" thickBot="1" x14ac:dyDescent="0.3">
      <c r="B23" s="82" t="s">
        <v>148</v>
      </c>
      <c r="C23" s="39" t="s">
        <v>62</v>
      </c>
      <c r="E23" s="20"/>
      <c r="F23" s="20"/>
      <c r="G23" s="28"/>
      <c r="H23" s="29">
        <f t="shared" si="0"/>
        <v>0</v>
      </c>
      <c r="J23" s="30"/>
      <c r="K23" s="31"/>
      <c r="L23" s="29">
        <f>K23*J23</f>
        <v>0</v>
      </c>
      <c r="N23" s="59"/>
      <c r="P23" s="67">
        <f>H23+L23+N23</f>
        <v>0</v>
      </c>
    </row>
    <row r="24" spans="2:16" s="23" customFormat="1" ht="24.95" customHeight="1" thickTop="1" thickBot="1" x14ac:dyDescent="0.3">
      <c r="B24" s="82" t="s">
        <v>148</v>
      </c>
      <c r="C24" s="39" t="s">
        <v>152</v>
      </c>
      <c r="E24" s="20"/>
      <c r="F24" s="20"/>
      <c r="G24" s="28"/>
      <c r="H24" s="29">
        <f t="shared" si="0"/>
        <v>0</v>
      </c>
      <c r="J24" s="30"/>
      <c r="K24" s="31"/>
      <c r="L24" s="29">
        <f t="shared" si="1"/>
        <v>0</v>
      </c>
      <c r="N24" s="59"/>
      <c r="P24" s="67">
        <f t="shared" si="2"/>
        <v>0</v>
      </c>
    </row>
    <row r="25" spans="2:16" s="23" customFormat="1" ht="24.95" customHeight="1" thickTop="1" thickBot="1" x14ac:dyDescent="0.3">
      <c r="B25" s="82" t="s">
        <v>148</v>
      </c>
      <c r="C25" s="39" t="s">
        <v>152</v>
      </c>
      <c r="E25" s="20"/>
      <c r="F25" s="20"/>
      <c r="G25" s="28"/>
      <c r="H25" s="29">
        <f t="shared" si="0"/>
        <v>0</v>
      </c>
      <c r="J25" s="30"/>
      <c r="K25" s="31"/>
      <c r="L25" s="29">
        <f t="shared" si="1"/>
        <v>0</v>
      </c>
      <c r="N25" s="59"/>
      <c r="P25" s="67">
        <f t="shared" si="2"/>
        <v>0</v>
      </c>
    </row>
    <row r="26" spans="2:16" s="23" customFormat="1" ht="24.95" customHeight="1" thickTop="1" thickBot="1" x14ac:dyDescent="0.3">
      <c r="B26" s="82" t="s">
        <v>148</v>
      </c>
      <c r="C26" s="61" t="s">
        <v>152</v>
      </c>
      <c r="E26" s="62"/>
      <c r="F26" s="62"/>
      <c r="G26" s="58"/>
      <c r="H26" s="63">
        <f t="shared" si="0"/>
        <v>0</v>
      </c>
      <c r="J26" s="64"/>
      <c r="K26" s="65"/>
      <c r="L26" s="63">
        <f t="shared" si="1"/>
        <v>0</v>
      </c>
      <c r="N26" s="59"/>
      <c r="P26" s="67">
        <f t="shared" si="2"/>
        <v>0</v>
      </c>
    </row>
    <row r="27" spans="2:16" ht="30" customHeight="1" thickTop="1" thickBot="1" x14ac:dyDescent="0.3">
      <c r="B27" s="46" t="s">
        <v>153</v>
      </c>
      <c r="C27" s="47"/>
      <c r="D27" s="23"/>
      <c r="E27" s="66" t="s">
        <v>185</v>
      </c>
      <c r="F27" s="66"/>
      <c r="G27" s="66"/>
      <c r="H27" s="67">
        <f>SUM(H10:H26)</f>
        <v>0</v>
      </c>
      <c r="I27" s="23"/>
      <c r="J27" s="66" t="s">
        <v>187</v>
      </c>
      <c r="K27" s="66"/>
      <c r="L27" s="67">
        <f>SUM(L10:L26)</f>
        <v>0</v>
      </c>
      <c r="N27" s="67">
        <f>SUM(N10:N26)</f>
        <v>0</v>
      </c>
      <c r="P27" s="78">
        <f>H27+L27+N27</f>
        <v>0</v>
      </c>
    </row>
    <row r="28" spans="2:16" s="23" customFormat="1" ht="24.95" customHeight="1" thickTop="1" thickBot="1" x14ac:dyDescent="0.3">
      <c r="N28" s="70"/>
      <c r="P28" s="70"/>
    </row>
    <row r="29" spans="2:16" s="23" customFormat="1" ht="24.95" customHeight="1" thickTop="1" x14ac:dyDescent="0.25">
      <c r="B29" s="41" t="s">
        <v>189</v>
      </c>
      <c r="C29" s="42"/>
      <c r="D29" s="42"/>
      <c r="E29" s="42"/>
      <c r="F29" s="42"/>
      <c r="G29" s="42"/>
      <c r="H29" s="42"/>
      <c r="I29" s="42"/>
      <c r="J29" s="42"/>
      <c r="K29" s="42"/>
      <c r="L29" s="42"/>
      <c r="M29" s="42"/>
      <c r="N29" s="42"/>
      <c r="O29" s="42"/>
      <c r="P29" s="42"/>
    </row>
    <row r="30" spans="2:16" s="23" customFormat="1" ht="6.75" customHeight="1" thickBot="1" x14ac:dyDescent="0.3">
      <c r="B30" s="40"/>
    </row>
    <row r="31" spans="2:16" s="23" customFormat="1" ht="24.95" customHeight="1" thickTop="1" thickBot="1" x14ac:dyDescent="0.3">
      <c r="B31" s="82" t="s">
        <v>148</v>
      </c>
      <c r="C31" s="39" t="s">
        <v>115</v>
      </c>
      <c r="E31" s="20"/>
      <c r="F31" s="20"/>
      <c r="G31" s="28"/>
      <c r="H31" s="29">
        <f t="shared" ref="H31:H70" si="3">(E31*G31)</f>
        <v>0</v>
      </c>
      <c r="J31" s="30"/>
      <c r="K31" s="31"/>
      <c r="L31" s="29">
        <f t="shared" ref="L31:L70" si="4">K31*J31</f>
        <v>0</v>
      </c>
      <c r="N31" s="59"/>
      <c r="P31" s="67">
        <f t="shared" ref="P31:P70" si="5">H31+L31+N31</f>
        <v>0</v>
      </c>
    </row>
    <row r="32" spans="2:16" s="23" customFormat="1" ht="24.95" customHeight="1" thickTop="1" thickBot="1" x14ac:dyDescent="0.3">
      <c r="B32" s="82" t="s">
        <v>148</v>
      </c>
      <c r="C32" s="39" t="s">
        <v>84</v>
      </c>
      <c r="E32" s="20"/>
      <c r="F32" s="20"/>
      <c r="G32" s="28"/>
      <c r="H32" s="29">
        <f t="shared" si="3"/>
        <v>0</v>
      </c>
      <c r="J32" s="30"/>
      <c r="K32" s="31"/>
      <c r="L32" s="29">
        <f t="shared" si="4"/>
        <v>0</v>
      </c>
      <c r="N32" s="59"/>
      <c r="P32" s="67">
        <f t="shared" si="5"/>
        <v>0</v>
      </c>
    </row>
    <row r="33" spans="2:16" s="23" customFormat="1" ht="24.95" customHeight="1" thickTop="1" thickBot="1" x14ac:dyDescent="0.3">
      <c r="B33" s="82" t="s">
        <v>148</v>
      </c>
      <c r="C33" s="39" t="s">
        <v>85</v>
      </c>
      <c r="E33" s="20"/>
      <c r="F33" s="20"/>
      <c r="G33" s="28"/>
      <c r="H33" s="29">
        <f t="shared" si="3"/>
        <v>0</v>
      </c>
      <c r="J33" s="30"/>
      <c r="K33" s="31"/>
      <c r="L33" s="29">
        <f t="shared" si="4"/>
        <v>0</v>
      </c>
      <c r="N33" s="59"/>
      <c r="P33" s="67">
        <f t="shared" si="5"/>
        <v>0</v>
      </c>
    </row>
    <row r="34" spans="2:16" s="23" customFormat="1" ht="24.95" customHeight="1" thickTop="1" thickBot="1" x14ac:dyDescent="0.3">
      <c r="B34" s="82" t="s">
        <v>148</v>
      </c>
      <c r="C34" s="39" t="s">
        <v>87</v>
      </c>
      <c r="E34" s="20"/>
      <c r="F34" s="20"/>
      <c r="G34" s="28"/>
      <c r="H34" s="29">
        <f t="shared" si="3"/>
        <v>0</v>
      </c>
      <c r="J34" s="30"/>
      <c r="K34" s="31"/>
      <c r="L34" s="29">
        <f t="shared" si="4"/>
        <v>0</v>
      </c>
      <c r="N34" s="59"/>
      <c r="P34" s="67">
        <f t="shared" si="5"/>
        <v>0</v>
      </c>
    </row>
    <row r="35" spans="2:16" s="23" customFormat="1" ht="24.95" customHeight="1" thickTop="1" thickBot="1" x14ac:dyDescent="0.3">
      <c r="B35" s="82" t="s">
        <v>148</v>
      </c>
      <c r="C35" s="39" t="s">
        <v>39</v>
      </c>
      <c r="E35" s="20"/>
      <c r="F35" s="20"/>
      <c r="G35" s="28"/>
      <c r="H35" s="29">
        <f t="shared" si="3"/>
        <v>0</v>
      </c>
      <c r="J35" s="30"/>
      <c r="K35" s="31"/>
      <c r="L35" s="29">
        <f t="shared" si="4"/>
        <v>0</v>
      </c>
      <c r="N35" s="59"/>
      <c r="P35" s="67">
        <f t="shared" si="5"/>
        <v>0</v>
      </c>
    </row>
    <row r="36" spans="2:16" s="23" customFormat="1" ht="24.95" customHeight="1" thickTop="1" thickBot="1" x14ac:dyDescent="0.3">
      <c r="B36" s="82" t="s">
        <v>148</v>
      </c>
      <c r="C36" s="39" t="s">
        <v>116</v>
      </c>
      <c r="E36" s="20"/>
      <c r="F36" s="20"/>
      <c r="G36" s="28"/>
      <c r="H36" s="29">
        <f t="shared" si="3"/>
        <v>0</v>
      </c>
      <c r="J36" s="30"/>
      <c r="K36" s="31"/>
      <c r="L36" s="29">
        <f t="shared" si="4"/>
        <v>0</v>
      </c>
      <c r="N36" s="59"/>
      <c r="P36" s="67">
        <f t="shared" si="5"/>
        <v>0</v>
      </c>
    </row>
    <row r="37" spans="2:16" s="23" customFormat="1" ht="24.95" customHeight="1" thickTop="1" thickBot="1" x14ac:dyDescent="0.3">
      <c r="B37" s="82" t="s">
        <v>148</v>
      </c>
      <c r="C37" s="39" t="s">
        <v>117</v>
      </c>
      <c r="E37" s="20"/>
      <c r="F37" s="20"/>
      <c r="G37" s="28"/>
      <c r="H37" s="29">
        <f t="shared" si="3"/>
        <v>0</v>
      </c>
      <c r="J37" s="30"/>
      <c r="K37" s="31"/>
      <c r="L37" s="29">
        <f t="shared" si="4"/>
        <v>0</v>
      </c>
      <c r="N37" s="59"/>
      <c r="P37" s="67">
        <f t="shared" si="5"/>
        <v>0</v>
      </c>
    </row>
    <row r="38" spans="2:16" s="23" customFormat="1" ht="24.95" customHeight="1" thickTop="1" thickBot="1" x14ac:dyDescent="0.3">
      <c r="B38" s="82" t="s">
        <v>148</v>
      </c>
      <c r="C38" s="39" t="s">
        <v>38</v>
      </c>
      <c r="E38" s="20"/>
      <c r="F38" s="20"/>
      <c r="G38" s="28"/>
      <c r="H38" s="29">
        <f t="shared" si="3"/>
        <v>0</v>
      </c>
      <c r="J38" s="30"/>
      <c r="K38" s="31"/>
      <c r="L38" s="29">
        <f t="shared" si="4"/>
        <v>0</v>
      </c>
      <c r="N38" s="59"/>
      <c r="P38" s="67">
        <f t="shared" si="5"/>
        <v>0</v>
      </c>
    </row>
    <row r="39" spans="2:16" s="23" customFormat="1" ht="24.95" customHeight="1" thickTop="1" thickBot="1" x14ac:dyDescent="0.3">
      <c r="B39" s="82" t="s">
        <v>148</v>
      </c>
      <c r="C39" s="39" t="s">
        <v>50</v>
      </c>
      <c r="E39" s="20"/>
      <c r="F39" s="20"/>
      <c r="G39" s="28"/>
      <c r="H39" s="29">
        <f t="shared" si="3"/>
        <v>0</v>
      </c>
      <c r="J39" s="30"/>
      <c r="K39" s="31"/>
      <c r="L39" s="29">
        <f t="shared" si="4"/>
        <v>0</v>
      </c>
      <c r="N39" s="59"/>
      <c r="P39" s="67">
        <f t="shared" si="5"/>
        <v>0</v>
      </c>
    </row>
    <row r="40" spans="2:16" s="23" customFormat="1" ht="24.95" customHeight="1" thickTop="1" thickBot="1" x14ac:dyDescent="0.3">
      <c r="B40" s="82" t="s">
        <v>148</v>
      </c>
      <c r="C40" s="39" t="s">
        <v>78</v>
      </c>
      <c r="E40" s="20"/>
      <c r="F40" s="20"/>
      <c r="G40" s="28"/>
      <c r="H40" s="29">
        <f t="shared" si="3"/>
        <v>0</v>
      </c>
      <c r="J40" s="30"/>
      <c r="K40" s="31"/>
      <c r="L40" s="29">
        <f t="shared" si="4"/>
        <v>0</v>
      </c>
      <c r="N40" s="59"/>
      <c r="P40" s="67">
        <f t="shared" si="5"/>
        <v>0</v>
      </c>
    </row>
    <row r="41" spans="2:16" s="23" customFormat="1" ht="24.95" customHeight="1" thickTop="1" thickBot="1" x14ac:dyDescent="0.3">
      <c r="B41" s="82" t="s">
        <v>148</v>
      </c>
      <c r="C41" s="39" t="s">
        <v>79</v>
      </c>
      <c r="E41" s="20"/>
      <c r="F41" s="20"/>
      <c r="G41" s="28"/>
      <c r="H41" s="29">
        <f t="shared" si="3"/>
        <v>0</v>
      </c>
      <c r="J41" s="30"/>
      <c r="K41" s="31"/>
      <c r="L41" s="29">
        <f t="shared" si="4"/>
        <v>0</v>
      </c>
      <c r="N41" s="59"/>
      <c r="P41" s="67">
        <f t="shared" si="5"/>
        <v>0</v>
      </c>
    </row>
    <row r="42" spans="2:16" s="23" customFormat="1" ht="24.95" customHeight="1" thickTop="1" thickBot="1" x14ac:dyDescent="0.3">
      <c r="B42" s="82" t="s">
        <v>148</v>
      </c>
      <c r="C42" s="39" t="s">
        <v>86</v>
      </c>
      <c r="E42" s="20"/>
      <c r="F42" s="20"/>
      <c r="G42" s="28"/>
      <c r="H42" s="29">
        <f t="shared" si="3"/>
        <v>0</v>
      </c>
      <c r="J42" s="30"/>
      <c r="K42" s="31"/>
      <c r="L42" s="29">
        <f t="shared" si="4"/>
        <v>0</v>
      </c>
      <c r="N42" s="59"/>
      <c r="P42" s="67">
        <f t="shared" si="5"/>
        <v>0</v>
      </c>
    </row>
    <row r="43" spans="2:16" s="23" customFormat="1" ht="24.95" customHeight="1" thickTop="1" thickBot="1" x14ac:dyDescent="0.3">
      <c r="B43" s="82" t="s">
        <v>148</v>
      </c>
      <c r="C43" s="39" t="s">
        <v>42</v>
      </c>
      <c r="E43" s="20"/>
      <c r="F43" s="20"/>
      <c r="G43" s="28"/>
      <c r="H43" s="29">
        <f t="shared" si="3"/>
        <v>0</v>
      </c>
      <c r="J43" s="30"/>
      <c r="K43" s="31"/>
      <c r="L43" s="29">
        <f t="shared" si="4"/>
        <v>0</v>
      </c>
      <c r="N43" s="59"/>
      <c r="P43" s="67">
        <f t="shared" si="5"/>
        <v>0</v>
      </c>
    </row>
    <row r="44" spans="2:16" s="23" customFormat="1" ht="24.95" customHeight="1" thickTop="1" thickBot="1" x14ac:dyDescent="0.3">
      <c r="B44" s="82" t="s">
        <v>148</v>
      </c>
      <c r="C44" s="39" t="s">
        <v>210</v>
      </c>
      <c r="E44" s="20"/>
      <c r="F44" s="20"/>
      <c r="G44" s="28"/>
      <c r="H44" s="29">
        <f t="shared" si="3"/>
        <v>0</v>
      </c>
      <c r="J44" s="30"/>
      <c r="K44" s="31"/>
      <c r="L44" s="29">
        <f t="shared" si="4"/>
        <v>0</v>
      </c>
      <c r="N44" s="59"/>
      <c r="P44" s="67">
        <f t="shared" si="5"/>
        <v>0</v>
      </c>
    </row>
    <row r="45" spans="2:16" s="23" customFormat="1" ht="24.95" customHeight="1" thickTop="1" thickBot="1" x14ac:dyDescent="0.3">
      <c r="B45" s="82"/>
      <c r="C45" s="39" t="s">
        <v>214</v>
      </c>
      <c r="E45" s="20"/>
      <c r="F45" s="20"/>
      <c r="G45" s="28"/>
      <c r="H45" s="29">
        <f t="shared" si="3"/>
        <v>0</v>
      </c>
      <c r="J45" s="30"/>
      <c r="K45" s="31"/>
      <c r="L45" s="29">
        <f t="shared" si="4"/>
        <v>0</v>
      </c>
      <c r="N45" s="59"/>
      <c r="P45" s="67">
        <f t="shared" si="5"/>
        <v>0</v>
      </c>
    </row>
    <row r="46" spans="2:16" s="23" customFormat="1" ht="24.95" customHeight="1" thickTop="1" thickBot="1" x14ac:dyDescent="0.3">
      <c r="B46" s="82" t="s">
        <v>148</v>
      </c>
      <c r="C46" s="39" t="s">
        <v>41</v>
      </c>
      <c r="E46" s="20"/>
      <c r="F46" s="20"/>
      <c r="G46" s="28"/>
      <c r="H46" s="29">
        <f t="shared" si="3"/>
        <v>0</v>
      </c>
      <c r="J46" s="30"/>
      <c r="K46" s="31"/>
      <c r="L46" s="29">
        <f t="shared" si="4"/>
        <v>0</v>
      </c>
      <c r="N46" s="59"/>
      <c r="P46" s="67">
        <f t="shared" si="5"/>
        <v>0</v>
      </c>
    </row>
    <row r="47" spans="2:16" s="23" customFormat="1" ht="24.95" customHeight="1" thickTop="1" thickBot="1" x14ac:dyDescent="0.3">
      <c r="B47" s="82" t="s">
        <v>148</v>
      </c>
      <c r="C47" s="39" t="s">
        <v>44</v>
      </c>
      <c r="E47" s="20"/>
      <c r="F47" s="20"/>
      <c r="G47" s="28"/>
      <c r="H47" s="29">
        <f t="shared" si="3"/>
        <v>0</v>
      </c>
      <c r="J47" s="30"/>
      <c r="K47" s="31"/>
      <c r="L47" s="29">
        <f t="shared" si="4"/>
        <v>0</v>
      </c>
      <c r="N47" s="59"/>
      <c r="P47" s="67">
        <f t="shared" si="5"/>
        <v>0</v>
      </c>
    </row>
    <row r="48" spans="2:16" s="23" customFormat="1" ht="24.95" customHeight="1" thickTop="1" thickBot="1" x14ac:dyDescent="0.3">
      <c r="B48" s="82" t="s">
        <v>148</v>
      </c>
      <c r="C48" s="39" t="s">
        <v>77</v>
      </c>
      <c r="E48" s="20"/>
      <c r="F48" s="20"/>
      <c r="G48" s="28"/>
      <c r="H48" s="29">
        <f t="shared" si="3"/>
        <v>0</v>
      </c>
      <c r="J48" s="30"/>
      <c r="K48" s="31"/>
      <c r="L48" s="29">
        <f t="shared" si="4"/>
        <v>0</v>
      </c>
      <c r="N48" s="59"/>
      <c r="P48" s="67">
        <f t="shared" si="5"/>
        <v>0</v>
      </c>
    </row>
    <row r="49" spans="2:16" s="23" customFormat="1" ht="24.95" customHeight="1" thickTop="1" thickBot="1" x14ac:dyDescent="0.3">
      <c r="B49" s="82" t="s">
        <v>148</v>
      </c>
      <c r="C49" s="39" t="s">
        <v>118</v>
      </c>
      <c r="E49" s="20"/>
      <c r="F49" s="20"/>
      <c r="G49" s="28"/>
      <c r="H49" s="29">
        <f t="shared" si="3"/>
        <v>0</v>
      </c>
      <c r="J49" s="30"/>
      <c r="K49" s="31"/>
      <c r="L49" s="29">
        <f t="shared" si="4"/>
        <v>0</v>
      </c>
      <c r="N49" s="59"/>
      <c r="P49" s="67">
        <f t="shared" si="5"/>
        <v>0</v>
      </c>
    </row>
    <row r="50" spans="2:16" s="23" customFormat="1" ht="24.95" customHeight="1" thickTop="1" thickBot="1" x14ac:dyDescent="0.3">
      <c r="B50" s="82" t="s">
        <v>148</v>
      </c>
      <c r="C50" s="39" t="s">
        <v>46</v>
      </c>
      <c r="E50" s="20"/>
      <c r="F50" s="20"/>
      <c r="G50" s="28"/>
      <c r="H50" s="29">
        <f t="shared" si="3"/>
        <v>0</v>
      </c>
      <c r="J50" s="30"/>
      <c r="K50" s="31"/>
      <c r="L50" s="29">
        <f t="shared" si="4"/>
        <v>0</v>
      </c>
      <c r="N50" s="59"/>
      <c r="P50" s="67">
        <f t="shared" si="5"/>
        <v>0</v>
      </c>
    </row>
    <row r="51" spans="2:16" s="23" customFormat="1" ht="24.95" customHeight="1" thickTop="1" thickBot="1" x14ac:dyDescent="0.3">
      <c r="B51" s="82" t="s">
        <v>148</v>
      </c>
      <c r="C51" s="39" t="s">
        <v>88</v>
      </c>
      <c r="E51" s="20"/>
      <c r="F51" s="20"/>
      <c r="G51" s="28"/>
      <c r="H51" s="29">
        <f t="shared" si="3"/>
        <v>0</v>
      </c>
      <c r="J51" s="30"/>
      <c r="K51" s="31"/>
      <c r="L51" s="29">
        <f t="shared" si="4"/>
        <v>0</v>
      </c>
      <c r="N51" s="59"/>
      <c r="P51" s="67">
        <f t="shared" si="5"/>
        <v>0</v>
      </c>
    </row>
    <row r="52" spans="2:16" s="23" customFormat="1" ht="24.95" customHeight="1" thickTop="1" thickBot="1" x14ac:dyDescent="0.3">
      <c r="B52" s="82" t="s">
        <v>148</v>
      </c>
      <c r="C52" s="39" t="s">
        <v>89</v>
      </c>
      <c r="E52" s="20"/>
      <c r="F52" s="20"/>
      <c r="G52" s="28"/>
      <c r="H52" s="29">
        <f t="shared" si="3"/>
        <v>0</v>
      </c>
      <c r="J52" s="30"/>
      <c r="K52" s="31"/>
      <c r="L52" s="29">
        <f t="shared" si="4"/>
        <v>0</v>
      </c>
      <c r="N52" s="59"/>
      <c r="P52" s="67">
        <f t="shared" si="5"/>
        <v>0</v>
      </c>
    </row>
    <row r="53" spans="2:16" s="23" customFormat="1" ht="24.95" customHeight="1" thickTop="1" thickBot="1" x14ac:dyDescent="0.3">
      <c r="B53" s="82" t="s">
        <v>148</v>
      </c>
      <c r="C53" s="39" t="s">
        <v>90</v>
      </c>
      <c r="E53" s="20"/>
      <c r="F53" s="20"/>
      <c r="G53" s="28"/>
      <c r="H53" s="29">
        <f t="shared" si="3"/>
        <v>0</v>
      </c>
      <c r="J53" s="30"/>
      <c r="K53" s="31"/>
      <c r="L53" s="29">
        <f t="shared" si="4"/>
        <v>0</v>
      </c>
      <c r="N53" s="59"/>
      <c r="P53" s="67">
        <f t="shared" si="5"/>
        <v>0</v>
      </c>
    </row>
    <row r="54" spans="2:16" s="23" customFormat="1" ht="24.95" customHeight="1" thickTop="1" thickBot="1" x14ac:dyDescent="0.3">
      <c r="B54" s="82" t="s">
        <v>148</v>
      </c>
      <c r="C54" s="39" t="s">
        <v>43</v>
      </c>
      <c r="E54" s="20"/>
      <c r="F54" s="20"/>
      <c r="G54" s="28"/>
      <c r="H54" s="29">
        <f t="shared" si="3"/>
        <v>0</v>
      </c>
      <c r="J54" s="30"/>
      <c r="K54" s="31"/>
      <c r="L54" s="29">
        <f t="shared" si="4"/>
        <v>0</v>
      </c>
      <c r="N54" s="59"/>
      <c r="P54" s="67">
        <f t="shared" si="5"/>
        <v>0</v>
      </c>
    </row>
    <row r="55" spans="2:16" s="23" customFormat="1" ht="24.95" customHeight="1" thickTop="1" thickBot="1" x14ac:dyDescent="0.3">
      <c r="B55" s="82" t="s">
        <v>148</v>
      </c>
      <c r="C55" s="39" t="s">
        <v>47</v>
      </c>
      <c r="E55" s="20"/>
      <c r="F55" s="20"/>
      <c r="G55" s="28"/>
      <c r="H55" s="29">
        <f t="shared" si="3"/>
        <v>0</v>
      </c>
      <c r="J55" s="30"/>
      <c r="K55" s="31"/>
      <c r="L55" s="29">
        <f t="shared" si="4"/>
        <v>0</v>
      </c>
      <c r="N55" s="59"/>
      <c r="P55" s="67">
        <f t="shared" si="5"/>
        <v>0</v>
      </c>
    </row>
    <row r="56" spans="2:16" s="23" customFormat="1" ht="24.95" customHeight="1" thickTop="1" thickBot="1" x14ac:dyDescent="0.3">
      <c r="B56" s="82" t="s">
        <v>148</v>
      </c>
      <c r="C56" s="39" t="s">
        <v>48</v>
      </c>
      <c r="E56" s="20"/>
      <c r="F56" s="20"/>
      <c r="G56" s="28"/>
      <c r="H56" s="29">
        <f t="shared" si="3"/>
        <v>0</v>
      </c>
      <c r="J56" s="30"/>
      <c r="K56" s="31"/>
      <c r="L56" s="29">
        <f t="shared" si="4"/>
        <v>0</v>
      </c>
      <c r="N56" s="59"/>
      <c r="P56" s="67">
        <f t="shared" si="5"/>
        <v>0</v>
      </c>
    </row>
    <row r="57" spans="2:16" s="23" customFormat="1" ht="24.95" customHeight="1" thickTop="1" thickBot="1" x14ac:dyDescent="0.3">
      <c r="B57" s="82" t="s">
        <v>148</v>
      </c>
      <c r="C57" s="39" t="s">
        <v>49</v>
      </c>
      <c r="E57" s="20"/>
      <c r="F57" s="20"/>
      <c r="G57" s="28"/>
      <c r="H57" s="29">
        <f t="shared" si="3"/>
        <v>0</v>
      </c>
      <c r="J57" s="30"/>
      <c r="K57" s="31"/>
      <c r="L57" s="29">
        <f t="shared" si="4"/>
        <v>0</v>
      </c>
      <c r="N57" s="59"/>
      <c r="P57" s="67">
        <f t="shared" si="5"/>
        <v>0</v>
      </c>
    </row>
    <row r="58" spans="2:16" s="23" customFormat="1" ht="24.95" customHeight="1" thickTop="1" thickBot="1" x14ac:dyDescent="0.3">
      <c r="B58" s="82" t="s">
        <v>148</v>
      </c>
      <c r="C58" s="39" t="s">
        <v>119</v>
      </c>
      <c r="E58" s="20"/>
      <c r="F58" s="20"/>
      <c r="G58" s="28"/>
      <c r="H58" s="29">
        <f t="shared" si="3"/>
        <v>0</v>
      </c>
      <c r="J58" s="30"/>
      <c r="K58" s="31"/>
      <c r="L58" s="29">
        <f t="shared" si="4"/>
        <v>0</v>
      </c>
      <c r="N58" s="59"/>
      <c r="P58" s="67">
        <f t="shared" si="5"/>
        <v>0</v>
      </c>
    </row>
    <row r="59" spans="2:16" s="23" customFormat="1" ht="24.95" customHeight="1" thickTop="1" thickBot="1" x14ac:dyDescent="0.3">
      <c r="B59" s="82" t="s">
        <v>148</v>
      </c>
      <c r="C59" s="39" t="s">
        <v>51</v>
      </c>
      <c r="E59" s="20"/>
      <c r="F59" s="20"/>
      <c r="G59" s="28"/>
      <c r="H59" s="29">
        <f t="shared" si="3"/>
        <v>0</v>
      </c>
      <c r="J59" s="30"/>
      <c r="K59" s="31"/>
      <c r="L59" s="29">
        <f t="shared" si="4"/>
        <v>0</v>
      </c>
      <c r="N59" s="59"/>
      <c r="P59" s="67">
        <f t="shared" si="5"/>
        <v>0</v>
      </c>
    </row>
    <row r="60" spans="2:16" s="23" customFormat="1" ht="24.95" customHeight="1" thickTop="1" thickBot="1" x14ac:dyDescent="0.3">
      <c r="B60" s="82" t="s">
        <v>148</v>
      </c>
      <c r="C60" s="39" t="s">
        <v>52</v>
      </c>
      <c r="E60" s="20"/>
      <c r="F60" s="20"/>
      <c r="G60" s="28"/>
      <c r="H60" s="29">
        <f t="shared" si="3"/>
        <v>0</v>
      </c>
      <c r="J60" s="30"/>
      <c r="K60" s="31"/>
      <c r="L60" s="29">
        <f t="shared" si="4"/>
        <v>0</v>
      </c>
      <c r="N60" s="59"/>
      <c r="P60" s="67">
        <f t="shared" si="5"/>
        <v>0</v>
      </c>
    </row>
    <row r="61" spans="2:16" s="23" customFormat="1" ht="24.95" customHeight="1" thickTop="1" thickBot="1" x14ac:dyDescent="0.3">
      <c r="B61" s="82" t="s">
        <v>148</v>
      </c>
      <c r="C61" s="39" t="s">
        <v>53</v>
      </c>
      <c r="E61" s="20"/>
      <c r="F61" s="20"/>
      <c r="G61" s="28"/>
      <c r="H61" s="29">
        <f t="shared" si="3"/>
        <v>0</v>
      </c>
      <c r="J61" s="30"/>
      <c r="K61" s="31"/>
      <c r="L61" s="29">
        <f t="shared" si="4"/>
        <v>0</v>
      </c>
      <c r="N61" s="59"/>
      <c r="P61" s="67">
        <f t="shared" si="5"/>
        <v>0</v>
      </c>
    </row>
    <row r="62" spans="2:16" s="23" customFormat="1" ht="24.95" customHeight="1" thickTop="1" thickBot="1" x14ac:dyDescent="0.3">
      <c r="B62" s="82" t="s">
        <v>148</v>
      </c>
      <c r="C62" s="39" t="s">
        <v>120</v>
      </c>
      <c r="E62" s="20"/>
      <c r="F62" s="20"/>
      <c r="G62" s="28"/>
      <c r="H62" s="29">
        <f t="shared" si="3"/>
        <v>0</v>
      </c>
      <c r="J62" s="30"/>
      <c r="K62" s="31"/>
      <c r="L62" s="29">
        <f t="shared" si="4"/>
        <v>0</v>
      </c>
      <c r="N62" s="59"/>
      <c r="P62" s="67">
        <f t="shared" si="5"/>
        <v>0</v>
      </c>
    </row>
    <row r="63" spans="2:16" s="23" customFormat="1" ht="24.95" customHeight="1" thickTop="1" thickBot="1" x14ac:dyDescent="0.3">
      <c r="B63" s="82" t="s">
        <v>148</v>
      </c>
      <c r="C63" s="39" t="s">
        <v>56</v>
      </c>
      <c r="E63" s="20"/>
      <c r="F63" s="20"/>
      <c r="G63" s="28"/>
      <c r="H63" s="29">
        <f t="shared" si="3"/>
        <v>0</v>
      </c>
      <c r="J63" s="30"/>
      <c r="K63" s="31"/>
      <c r="L63" s="29">
        <f t="shared" si="4"/>
        <v>0</v>
      </c>
      <c r="N63" s="59"/>
      <c r="P63" s="67">
        <f t="shared" si="5"/>
        <v>0</v>
      </c>
    </row>
    <row r="64" spans="2:16" s="23" customFormat="1" ht="24.95" customHeight="1" thickTop="1" thickBot="1" x14ac:dyDescent="0.3">
      <c r="B64" s="82" t="s">
        <v>148</v>
      </c>
      <c r="C64" s="39" t="s">
        <v>54</v>
      </c>
      <c r="E64" s="20"/>
      <c r="F64" s="20"/>
      <c r="G64" s="28"/>
      <c r="H64" s="29">
        <f t="shared" si="3"/>
        <v>0</v>
      </c>
      <c r="J64" s="30"/>
      <c r="K64" s="31"/>
      <c r="L64" s="29">
        <f t="shared" si="4"/>
        <v>0</v>
      </c>
      <c r="N64" s="59"/>
      <c r="P64" s="67">
        <f t="shared" si="5"/>
        <v>0</v>
      </c>
    </row>
    <row r="65" spans="2:16" s="23" customFormat="1" ht="24.95" customHeight="1" thickTop="1" thickBot="1" x14ac:dyDescent="0.3">
      <c r="B65" s="82" t="s">
        <v>148</v>
      </c>
      <c r="C65" s="39" t="s">
        <v>55</v>
      </c>
      <c r="E65" s="20"/>
      <c r="F65" s="20"/>
      <c r="G65" s="28"/>
      <c r="H65" s="29">
        <f t="shared" si="3"/>
        <v>0</v>
      </c>
      <c r="J65" s="30"/>
      <c r="K65" s="31"/>
      <c r="L65" s="29">
        <f t="shared" si="4"/>
        <v>0</v>
      </c>
      <c r="N65" s="59"/>
      <c r="P65" s="67">
        <f t="shared" si="5"/>
        <v>0</v>
      </c>
    </row>
    <row r="66" spans="2:16" s="23" customFormat="1" ht="24.95" customHeight="1" thickTop="1" thickBot="1" x14ac:dyDescent="0.3">
      <c r="B66" s="82" t="s">
        <v>148</v>
      </c>
      <c r="C66" s="39" t="s">
        <v>121</v>
      </c>
      <c r="E66" s="20"/>
      <c r="F66" s="20"/>
      <c r="G66" s="28"/>
      <c r="H66" s="29">
        <f t="shared" si="3"/>
        <v>0</v>
      </c>
      <c r="J66" s="30"/>
      <c r="K66" s="31"/>
      <c r="L66" s="29">
        <f t="shared" si="4"/>
        <v>0</v>
      </c>
      <c r="N66" s="59"/>
      <c r="P66" s="67">
        <f t="shared" si="5"/>
        <v>0</v>
      </c>
    </row>
    <row r="67" spans="2:16" s="23" customFormat="1" ht="24.95" customHeight="1" thickTop="1" thickBot="1" x14ac:dyDescent="0.3">
      <c r="B67" s="82" t="s">
        <v>148</v>
      </c>
      <c r="C67" s="39" t="s">
        <v>152</v>
      </c>
      <c r="E67" s="20"/>
      <c r="F67" s="20"/>
      <c r="G67" s="28"/>
      <c r="H67" s="29">
        <f t="shared" si="3"/>
        <v>0</v>
      </c>
      <c r="J67" s="30"/>
      <c r="K67" s="31"/>
      <c r="L67" s="29">
        <f t="shared" si="4"/>
        <v>0</v>
      </c>
      <c r="N67" s="59"/>
      <c r="P67" s="67">
        <f t="shared" si="5"/>
        <v>0</v>
      </c>
    </row>
    <row r="68" spans="2:16" s="23" customFormat="1" ht="24.95" customHeight="1" thickTop="1" thickBot="1" x14ac:dyDescent="0.3">
      <c r="B68" s="82" t="s">
        <v>148</v>
      </c>
      <c r="C68" s="39" t="s">
        <v>152</v>
      </c>
      <c r="E68" s="20"/>
      <c r="F68" s="20"/>
      <c r="G68" s="28"/>
      <c r="H68" s="29">
        <f t="shared" si="3"/>
        <v>0</v>
      </c>
      <c r="J68" s="30"/>
      <c r="K68" s="31"/>
      <c r="L68" s="29">
        <f t="shared" si="4"/>
        <v>0</v>
      </c>
      <c r="N68" s="59"/>
      <c r="P68" s="67">
        <f t="shared" si="5"/>
        <v>0</v>
      </c>
    </row>
    <row r="69" spans="2:16" s="23" customFormat="1" ht="24.95" customHeight="1" thickTop="1" thickBot="1" x14ac:dyDescent="0.3">
      <c r="B69" s="82" t="s">
        <v>148</v>
      </c>
      <c r="C69" s="39" t="s">
        <v>152</v>
      </c>
      <c r="E69" s="20"/>
      <c r="F69" s="20"/>
      <c r="G69" s="28"/>
      <c r="H69" s="29">
        <f t="shared" si="3"/>
        <v>0</v>
      </c>
      <c r="J69" s="30"/>
      <c r="K69" s="31"/>
      <c r="L69" s="29">
        <f t="shared" si="4"/>
        <v>0</v>
      </c>
      <c r="N69" s="59"/>
      <c r="P69" s="67">
        <f t="shared" si="5"/>
        <v>0</v>
      </c>
    </row>
    <row r="70" spans="2:16" s="23" customFormat="1" ht="24.95" customHeight="1" thickTop="1" thickBot="1" x14ac:dyDescent="0.3">
      <c r="B70" s="82" t="s">
        <v>148</v>
      </c>
      <c r="C70" s="39" t="s">
        <v>152</v>
      </c>
      <c r="E70" s="20"/>
      <c r="F70" s="20"/>
      <c r="G70" s="28"/>
      <c r="H70" s="29">
        <f t="shared" si="3"/>
        <v>0</v>
      </c>
      <c r="J70" s="30"/>
      <c r="K70" s="31"/>
      <c r="L70" s="29">
        <f t="shared" si="4"/>
        <v>0</v>
      </c>
      <c r="N70" s="59"/>
      <c r="P70" s="67">
        <f t="shared" si="5"/>
        <v>0</v>
      </c>
    </row>
    <row r="71" spans="2:16" ht="30" customHeight="1" thickTop="1" thickBot="1" x14ac:dyDescent="0.3">
      <c r="B71" s="46" t="s">
        <v>153</v>
      </c>
      <c r="C71" s="47"/>
      <c r="D71" s="23"/>
      <c r="E71" s="66" t="s">
        <v>185</v>
      </c>
      <c r="F71" s="66"/>
      <c r="G71" s="66"/>
      <c r="H71" s="67">
        <f>SUM(H31:H70)</f>
        <v>0</v>
      </c>
      <c r="I71" s="23"/>
      <c r="J71" s="66" t="s">
        <v>187</v>
      </c>
      <c r="K71" s="66"/>
      <c r="L71" s="67">
        <f>SUM(L31:L70)</f>
        <v>0</v>
      </c>
      <c r="N71" s="67">
        <f>SUM(N31:N70)</f>
        <v>0</v>
      </c>
      <c r="P71" s="78">
        <f>H71+L71+N71</f>
        <v>0</v>
      </c>
    </row>
    <row r="72" spans="2:16" ht="24.95" customHeight="1" thickTop="1" thickBot="1" x14ac:dyDescent="0.3">
      <c r="N72" s="71"/>
      <c r="P72" s="71"/>
    </row>
    <row r="73" spans="2:16" ht="24.95" customHeight="1" thickTop="1" thickBot="1" x14ac:dyDescent="0.3">
      <c r="N73" s="71"/>
      <c r="P73" s="71"/>
    </row>
    <row r="74" spans="2:16" s="23" customFormat="1" ht="24.95" customHeight="1" thickTop="1" x14ac:dyDescent="0.25">
      <c r="B74" s="41" t="s">
        <v>57</v>
      </c>
      <c r="C74" s="42"/>
      <c r="D74" s="42"/>
      <c r="E74" s="42"/>
      <c r="F74" s="42"/>
      <c r="G74" s="42"/>
      <c r="H74" s="42"/>
      <c r="I74" s="42"/>
      <c r="J74" s="42"/>
      <c r="K74" s="42"/>
      <c r="L74" s="42"/>
      <c r="M74" s="42"/>
      <c r="N74" s="42"/>
      <c r="O74" s="42"/>
      <c r="P74" s="42"/>
    </row>
    <row r="75" spans="2:16" s="23" customFormat="1" ht="6.75" customHeight="1" thickBot="1" x14ac:dyDescent="0.3">
      <c r="B75" s="40"/>
    </row>
    <row r="76" spans="2:16" s="23" customFormat="1" ht="24.95" customHeight="1" thickTop="1" thickBot="1" x14ac:dyDescent="0.3">
      <c r="B76" s="82" t="s">
        <v>148</v>
      </c>
      <c r="C76" s="39" t="s">
        <v>91</v>
      </c>
      <c r="E76" s="20"/>
      <c r="F76" s="20"/>
      <c r="G76" s="28"/>
      <c r="H76" s="29">
        <f t="shared" ref="H76:H81" si="6">(E76*G76)</f>
        <v>0</v>
      </c>
      <c r="J76" s="30"/>
      <c r="K76" s="31"/>
      <c r="L76" s="29">
        <f t="shared" ref="L76:L81" si="7">K76*J76</f>
        <v>0</v>
      </c>
      <c r="N76" s="59"/>
      <c r="P76" s="67">
        <f t="shared" ref="P76:P81" si="8">H76+L76+N76</f>
        <v>0</v>
      </c>
    </row>
    <row r="77" spans="2:16" s="23" customFormat="1" ht="24.95" customHeight="1" thickTop="1" thickBot="1" x14ac:dyDescent="0.3">
      <c r="B77" s="82" t="s">
        <v>148</v>
      </c>
      <c r="C77" s="39" t="s">
        <v>45</v>
      </c>
      <c r="E77" s="20"/>
      <c r="F77" s="20"/>
      <c r="G77" s="28"/>
      <c r="H77" s="29">
        <f t="shared" si="6"/>
        <v>0</v>
      </c>
      <c r="J77" s="30"/>
      <c r="K77" s="31"/>
      <c r="L77" s="29">
        <f t="shared" si="7"/>
        <v>0</v>
      </c>
      <c r="N77" s="59"/>
      <c r="P77" s="67">
        <f t="shared" si="8"/>
        <v>0</v>
      </c>
    </row>
    <row r="78" spans="2:16" s="23" customFormat="1" ht="24.95" customHeight="1" thickTop="1" thickBot="1" x14ac:dyDescent="0.3">
      <c r="B78" s="82" t="s">
        <v>148</v>
      </c>
      <c r="C78" s="39" t="s">
        <v>152</v>
      </c>
      <c r="E78" s="20"/>
      <c r="F78" s="20"/>
      <c r="G78" s="28"/>
      <c r="H78" s="29">
        <f t="shared" si="6"/>
        <v>0</v>
      </c>
      <c r="J78" s="30"/>
      <c r="K78" s="31"/>
      <c r="L78" s="29">
        <f t="shared" si="7"/>
        <v>0</v>
      </c>
      <c r="N78" s="59"/>
      <c r="P78" s="67">
        <f t="shared" si="8"/>
        <v>0</v>
      </c>
    </row>
    <row r="79" spans="2:16" s="23" customFormat="1" ht="24.95" customHeight="1" thickTop="1" thickBot="1" x14ac:dyDescent="0.3">
      <c r="B79" s="82" t="s">
        <v>148</v>
      </c>
      <c r="C79" s="39" t="s">
        <v>152</v>
      </c>
      <c r="E79" s="20"/>
      <c r="F79" s="20"/>
      <c r="G79" s="28"/>
      <c r="H79" s="29">
        <f t="shared" si="6"/>
        <v>0</v>
      </c>
      <c r="J79" s="30"/>
      <c r="K79" s="31"/>
      <c r="L79" s="29">
        <f t="shared" si="7"/>
        <v>0</v>
      </c>
      <c r="N79" s="59"/>
      <c r="P79" s="67">
        <f t="shared" si="8"/>
        <v>0</v>
      </c>
    </row>
    <row r="80" spans="2:16" s="23" customFormat="1" ht="24.95" customHeight="1" thickTop="1" thickBot="1" x14ac:dyDescent="0.3">
      <c r="B80" s="82" t="s">
        <v>148</v>
      </c>
      <c r="C80" s="39" t="s">
        <v>152</v>
      </c>
      <c r="E80" s="20"/>
      <c r="F80" s="20"/>
      <c r="G80" s="28"/>
      <c r="H80" s="29">
        <f t="shared" si="6"/>
        <v>0</v>
      </c>
      <c r="J80" s="30"/>
      <c r="K80" s="31"/>
      <c r="L80" s="29">
        <f t="shared" si="7"/>
        <v>0</v>
      </c>
      <c r="N80" s="59"/>
      <c r="P80" s="67">
        <f t="shared" si="8"/>
        <v>0</v>
      </c>
    </row>
    <row r="81" spans="2:16" s="23" customFormat="1" ht="24.95" customHeight="1" thickTop="1" thickBot="1" x14ac:dyDescent="0.3">
      <c r="B81" s="82" t="s">
        <v>148</v>
      </c>
      <c r="C81" s="39" t="s">
        <v>152</v>
      </c>
      <c r="E81" s="20"/>
      <c r="F81" s="20"/>
      <c r="G81" s="28"/>
      <c r="H81" s="29">
        <f t="shared" si="6"/>
        <v>0</v>
      </c>
      <c r="J81" s="30"/>
      <c r="K81" s="31"/>
      <c r="L81" s="29">
        <f t="shared" si="7"/>
        <v>0</v>
      </c>
      <c r="N81" s="59"/>
      <c r="P81" s="67">
        <f t="shared" si="8"/>
        <v>0</v>
      </c>
    </row>
    <row r="82" spans="2:16" ht="30" customHeight="1" thickTop="1" thickBot="1" x14ac:dyDescent="0.3">
      <c r="B82" s="46" t="s">
        <v>180</v>
      </c>
      <c r="C82" s="47"/>
      <c r="D82" s="23"/>
      <c r="E82" s="66" t="s">
        <v>185</v>
      </c>
      <c r="F82" s="66"/>
      <c r="G82" s="66"/>
      <c r="H82" s="67">
        <f>SUM(H76:H81)</f>
        <v>0</v>
      </c>
      <c r="I82" s="23"/>
      <c r="J82" s="66" t="s">
        <v>187</v>
      </c>
      <c r="K82" s="66"/>
      <c r="L82" s="67">
        <f>SUM(L76:L81)</f>
        <v>0</v>
      </c>
      <c r="N82" s="67">
        <f>SUM(N76:N81)</f>
        <v>0</v>
      </c>
      <c r="P82" s="78">
        <f>H82+L82+N82</f>
        <v>0</v>
      </c>
    </row>
    <row r="83" spans="2:16" ht="24.95" customHeight="1" thickTop="1" thickBot="1" x14ac:dyDescent="0.3">
      <c r="N83" s="71"/>
      <c r="P83" s="71"/>
    </row>
    <row r="84" spans="2:16" ht="24.95" customHeight="1" thickTop="1" thickBot="1" x14ac:dyDescent="0.3">
      <c r="N84" s="71"/>
      <c r="P84" s="71"/>
    </row>
    <row r="85" spans="2:16" s="23" customFormat="1" ht="24.95" customHeight="1" thickTop="1" x14ac:dyDescent="0.25">
      <c r="B85" s="41" t="s">
        <v>10</v>
      </c>
      <c r="C85" s="42"/>
      <c r="D85" s="42"/>
      <c r="E85" s="42"/>
      <c r="F85" s="42"/>
      <c r="G85" s="42"/>
      <c r="H85" s="42"/>
      <c r="I85" s="42"/>
      <c r="J85" s="42"/>
      <c r="K85" s="42"/>
      <c r="L85" s="42"/>
      <c r="M85" s="42"/>
      <c r="N85" s="42"/>
      <c r="O85" s="42"/>
      <c r="P85" s="42"/>
    </row>
    <row r="86" spans="2:16" s="23" customFormat="1" ht="6.75" customHeight="1" thickBot="1" x14ac:dyDescent="0.3">
      <c r="B86" s="40"/>
    </row>
    <row r="87" spans="2:16" s="23" customFormat="1" ht="24.95" customHeight="1" thickTop="1" thickBot="1" x14ac:dyDescent="0.3">
      <c r="B87" s="82" t="s">
        <v>148</v>
      </c>
      <c r="C87" s="39" t="s">
        <v>103</v>
      </c>
      <c r="E87" s="20"/>
      <c r="F87" s="20"/>
      <c r="G87" s="28"/>
      <c r="H87" s="29">
        <f t="shared" ref="H87:H120" si="9">(E87*G87)</f>
        <v>0</v>
      </c>
      <c r="J87" s="30"/>
      <c r="K87" s="31"/>
      <c r="L87" s="29">
        <f t="shared" ref="L87:L120" si="10">K87*J87</f>
        <v>0</v>
      </c>
      <c r="N87" s="59"/>
      <c r="P87" s="67">
        <f t="shared" ref="P87:P120" si="11">H87+L87+N87</f>
        <v>0</v>
      </c>
    </row>
    <row r="88" spans="2:16" s="23" customFormat="1" ht="24.95" customHeight="1" thickTop="1" thickBot="1" x14ac:dyDescent="0.3">
      <c r="B88" s="82" t="s">
        <v>148</v>
      </c>
      <c r="C88" s="39" t="s">
        <v>123</v>
      </c>
      <c r="E88" s="20"/>
      <c r="F88" s="20"/>
      <c r="G88" s="28"/>
      <c r="H88" s="29">
        <f t="shared" si="9"/>
        <v>0</v>
      </c>
      <c r="J88" s="30"/>
      <c r="K88" s="31"/>
      <c r="L88" s="29">
        <f t="shared" si="10"/>
        <v>0</v>
      </c>
      <c r="N88" s="59"/>
      <c r="P88" s="67">
        <f t="shared" si="11"/>
        <v>0</v>
      </c>
    </row>
    <row r="89" spans="2:16" s="23" customFormat="1" ht="24.95" customHeight="1" thickTop="1" thickBot="1" x14ac:dyDescent="0.3">
      <c r="B89" s="82" t="s">
        <v>148</v>
      </c>
      <c r="C89" s="39" t="s">
        <v>92</v>
      </c>
      <c r="E89" s="20"/>
      <c r="F89" s="20"/>
      <c r="G89" s="28"/>
      <c r="H89" s="29">
        <f t="shared" si="9"/>
        <v>0</v>
      </c>
      <c r="J89" s="30"/>
      <c r="K89" s="31"/>
      <c r="L89" s="29">
        <f t="shared" si="10"/>
        <v>0</v>
      </c>
      <c r="N89" s="59"/>
      <c r="P89" s="67">
        <f t="shared" si="11"/>
        <v>0</v>
      </c>
    </row>
    <row r="90" spans="2:16" s="23" customFormat="1" ht="24.95" customHeight="1" thickTop="1" thickBot="1" x14ac:dyDescent="0.3">
      <c r="B90" s="82" t="s">
        <v>148</v>
      </c>
      <c r="C90" s="39" t="s">
        <v>122</v>
      </c>
      <c r="E90" s="20"/>
      <c r="F90" s="20"/>
      <c r="G90" s="28"/>
      <c r="H90" s="29">
        <f t="shared" si="9"/>
        <v>0</v>
      </c>
      <c r="J90" s="30"/>
      <c r="K90" s="31"/>
      <c r="L90" s="29">
        <f t="shared" si="10"/>
        <v>0</v>
      </c>
      <c r="N90" s="59"/>
      <c r="P90" s="67">
        <f t="shared" si="11"/>
        <v>0</v>
      </c>
    </row>
    <row r="91" spans="2:16" s="23" customFormat="1" ht="24.95" customHeight="1" thickTop="1" thickBot="1" x14ac:dyDescent="0.3">
      <c r="B91" s="82" t="s">
        <v>148</v>
      </c>
      <c r="C91" s="39" t="s">
        <v>101</v>
      </c>
      <c r="E91" s="20"/>
      <c r="F91" s="20"/>
      <c r="G91" s="28"/>
      <c r="H91" s="29">
        <f t="shared" si="9"/>
        <v>0</v>
      </c>
      <c r="J91" s="30"/>
      <c r="K91" s="31"/>
      <c r="L91" s="29">
        <f t="shared" si="10"/>
        <v>0</v>
      </c>
      <c r="N91" s="59"/>
      <c r="P91" s="67">
        <f t="shared" si="11"/>
        <v>0</v>
      </c>
    </row>
    <row r="92" spans="2:16" s="23" customFormat="1" ht="24.95" customHeight="1" thickTop="1" thickBot="1" x14ac:dyDescent="0.3">
      <c r="B92" s="82" t="s">
        <v>148</v>
      </c>
      <c r="C92" s="39" t="s">
        <v>93</v>
      </c>
      <c r="E92" s="20"/>
      <c r="F92" s="20"/>
      <c r="G92" s="28"/>
      <c r="H92" s="29">
        <f t="shared" si="9"/>
        <v>0</v>
      </c>
      <c r="J92" s="30"/>
      <c r="K92" s="31"/>
      <c r="L92" s="29">
        <f t="shared" si="10"/>
        <v>0</v>
      </c>
      <c r="N92" s="59"/>
      <c r="P92" s="67">
        <f t="shared" si="11"/>
        <v>0</v>
      </c>
    </row>
    <row r="93" spans="2:16" s="23" customFormat="1" ht="24.95" customHeight="1" thickTop="1" thickBot="1" x14ac:dyDescent="0.3">
      <c r="B93" s="82" t="s">
        <v>148</v>
      </c>
      <c r="C93" s="39" t="s">
        <v>124</v>
      </c>
      <c r="E93" s="20"/>
      <c r="F93" s="20"/>
      <c r="G93" s="28"/>
      <c r="H93" s="29">
        <f t="shared" si="9"/>
        <v>0</v>
      </c>
      <c r="J93" s="30"/>
      <c r="K93" s="31"/>
      <c r="L93" s="29">
        <f t="shared" si="10"/>
        <v>0</v>
      </c>
      <c r="N93" s="59"/>
      <c r="P93" s="67">
        <f t="shared" si="11"/>
        <v>0</v>
      </c>
    </row>
    <row r="94" spans="2:16" s="23" customFormat="1" ht="24.95" customHeight="1" thickTop="1" thickBot="1" x14ac:dyDescent="0.3">
      <c r="B94" s="82" t="s">
        <v>148</v>
      </c>
      <c r="C94" s="39" t="s">
        <v>99</v>
      </c>
      <c r="E94" s="20"/>
      <c r="F94" s="20"/>
      <c r="G94" s="28"/>
      <c r="H94" s="29">
        <f t="shared" si="9"/>
        <v>0</v>
      </c>
      <c r="J94" s="30"/>
      <c r="K94" s="31"/>
      <c r="L94" s="29">
        <f t="shared" si="10"/>
        <v>0</v>
      </c>
      <c r="N94" s="59"/>
      <c r="P94" s="67">
        <f t="shared" si="11"/>
        <v>0</v>
      </c>
    </row>
    <row r="95" spans="2:16" s="23" customFormat="1" ht="24.95" customHeight="1" thickTop="1" thickBot="1" x14ac:dyDescent="0.3">
      <c r="B95" s="82" t="s">
        <v>148</v>
      </c>
      <c r="C95" s="39" t="s">
        <v>98</v>
      </c>
      <c r="E95" s="20"/>
      <c r="F95" s="20"/>
      <c r="G95" s="28"/>
      <c r="H95" s="29">
        <f t="shared" si="9"/>
        <v>0</v>
      </c>
      <c r="J95" s="30"/>
      <c r="K95" s="31"/>
      <c r="L95" s="29">
        <f t="shared" si="10"/>
        <v>0</v>
      </c>
      <c r="N95" s="59"/>
      <c r="P95" s="67">
        <f t="shared" si="11"/>
        <v>0</v>
      </c>
    </row>
    <row r="96" spans="2:16" s="23" customFormat="1" ht="24.95" customHeight="1" thickTop="1" thickBot="1" x14ac:dyDescent="0.3">
      <c r="B96" s="82" t="s">
        <v>148</v>
      </c>
      <c r="C96" s="39" t="s">
        <v>102</v>
      </c>
      <c r="E96" s="20"/>
      <c r="F96" s="20"/>
      <c r="G96" s="28"/>
      <c r="H96" s="29">
        <f t="shared" si="9"/>
        <v>0</v>
      </c>
      <c r="J96" s="30"/>
      <c r="K96" s="31"/>
      <c r="L96" s="29">
        <f t="shared" si="10"/>
        <v>0</v>
      </c>
      <c r="N96" s="59"/>
      <c r="P96" s="67">
        <f t="shared" si="11"/>
        <v>0</v>
      </c>
    </row>
    <row r="97" spans="2:16" s="23" customFormat="1" ht="24.95" customHeight="1" thickTop="1" thickBot="1" x14ac:dyDescent="0.3">
      <c r="B97" s="82" t="s">
        <v>148</v>
      </c>
      <c r="C97" s="39" t="s">
        <v>97</v>
      </c>
      <c r="E97" s="20"/>
      <c r="F97" s="20"/>
      <c r="G97" s="28"/>
      <c r="H97" s="29">
        <f t="shared" si="9"/>
        <v>0</v>
      </c>
      <c r="J97" s="30"/>
      <c r="K97" s="31"/>
      <c r="L97" s="29">
        <f t="shared" si="10"/>
        <v>0</v>
      </c>
      <c r="N97" s="59"/>
      <c r="P97" s="67">
        <f t="shared" si="11"/>
        <v>0</v>
      </c>
    </row>
    <row r="98" spans="2:16" s="23" customFormat="1" ht="24.95" customHeight="1" thickTop="1" thickBot="1" x14ac:dyDescent="0.3">
      <c r="B98" s="82" t="s">
        <v>148</v>
      </c>
      <c r="C98" s="39" t="s">
        <v>58</v>
      </c>
      <c r="E98" s="20"/>
      <c r="F98" s="20"/>
      <c r="G98" s="28"/>
      <c r="H98" s="29">
        <f t="shared" si="9"/>
        <v>0</v>
      </c>
      <c r="J98" s="30"/>
      <c r="K98" s="31"/>
      <c r="L98" s="29">
        <f t="shared" si="10"/>
        <v>0</v>
      </c>
      <c r="N98" s="59"/>
      <c r="P98" s="67">
        <f t="shared" si="11"/>
        <v>0</v>
      </c>
    </row>
    <row r="99" spans="2:16" s="23" customFormat="1" ht="24.95" customHeight="1" thickTop="1" thickBot="1" x14ac:dyDescent="0.3">
      <c r="B99" s="82" t="s">
        <v>148</v>
      </c>
      <c r="C99" s="39" t="s">
        <v>108</v>
      </c>
      <c r="E99" s="20"/>
      <c r="F99" s="20"/>
      <c r="G99" s="28"/>
      <c r="H99" s="29">
        <f t="shared" si="9"/>
        <v>0</v>
      </c>
      <c r="J99" s="30"/>
      <c r="K99" s="31"/>
      <c r="L99" s="29">
        <f t="shared" si="10"/>
        <v>0</v>
      </c>
      <c r="N99" s="59"/>
      <c r="P99" s="67">
        <f t="shared" si="11"/>
        <v>0</v>
      </c>
    </row>
    <row r="100" spans="2:16" s="23" customFormat="1" ht="24.95" customHeight="1" thickTop="1" thickBot="1" x14ac:dyDescent="0.3">
      <c r="B100" s="82" t="s">
        <v>148</v>
      </c>
      <c r="C100" s="39" t="s">
        <v>68</v>
      </c>
      <c r="E100" s="20"/>
      <c r="F100" s="20"/>
      <c r="G100" s="28"/>
      <c r="H100" s="29">
        <f t="shared" si="9"/>
        <v>0</v>
      </c>
      <c r="J100" s="30"/>
      <c r="K100" s="31"/>
      <c r="L100" s="29">
        <f t="shared" si="10"/>
        <v>0</v>
      </c>
      <c r="N100" s="59"/>
      <c r="P100" s="67">
        <f t="shared" si="11"/>
        <v>0</v>
      </c>
    </row>
    <row r="101" spans="2:16" s="23" customFormat="1" ht="24.95" customHeight="1" thickTop="1" thickBot="1" x14ac:dyDescent="0.3">
      <c r="B101" s="82" t="s">
        <v>148</v>
      </c>
      <c r="C101" s="39" t="s">
        <v>94</v>
      </c>
      <c r="E101" s="20"/>
      <c r="F101" s="20"/>
      <c r="G101" s="28"/>
      <c r="H101" s="29">
        <f t="shared" si="9"/>
        <v>0</v>
      </c>
      <c r="J101" s="30"/>
      <c r="K101" s="31"/>
      <c r="L101" s="29">
        <f t="shared" si="10"/>
        <v>0</v>
      </c>
      <c r="N101" s="59"/>
      <c r="P101" s="67">
        <f t="shared" si="11"/>
        <v>0</v>
      </c>
    </row>
    <row r="102" spans="2:16" s="23" customFormat="1" ht="24.95" customHeight="1" thickTop="1" thickBot="1" x14ac:dyDescent="0.3">
      <c r="B102" s="82" t="s">
        <v>148</v>
      </c>
      <c r="C102" s="39" t="s">
        <v>95</v>
      </c>
      <c r="E102" s="20"/>
      <c r="F102" s="20"/>
      <c r="G102" s="28"/>
      <c r="H102" s="29">
        <f t="shared" si="9"/>
        <v>0</v>
      </c>
      <c r="J102" s="30"/>
      <c r="K102" s="31"/>
      <c r="L102" s="29">
        <f t="shared" si="10"/>
        <v>0</v>
      </c>
      <c r="N102" s="59"/>
      <c r="P102" s="67">
        <f t="shared" si="11"/>
        <v>0</v>
      </c>
    </row>
    <row r="103" spans="2:16" s="23" customFormat="1" ht="24.95" customHeight="1" thickTop="1" thickBot="1" x14ac:dyDescent="0.3">
      <c r="B103" s="82" t="s">
        <v>148</v>
      </c>
      <c r="C103" s="39" t="s">
        <v>107</v>
      </c>
      <c r="E103" s="20"/>
      <c r="F103" s="20"/>
      <c r="G103" s="28"/>
      <c r="H103" s="29">
        <f t="shared" si="9"/>
        <v>0</v>
      </c>
      <c r="J103" s="30"/>
      <c r="K103" s="31"/>
      <c r="L103" s="29">
        <f t="shared" si="10"/>
        <v>0</v>
      </c>
      <c r="N103" s="59"/>
      <c r="P103" s="67">
        <f t="shared" si="11"/>
        <v>0</v>
      </c>
    </row>
    <row r="104" spans="2:16" s="23" customFormat="1" ht="24.95" customHeight="1" thickTop="1" thickBot="1" x14ac:dyDescent="0.3">
      <c r="B104" s="82" t="s">
        <v>148</v>
      </c>
      <c r="C104" s="39" t="s">
        <v>125</v>
      </c>
      <c r="E104" s="20"/>
      <c r="F104" s="20"/>
      <c r="G104" s="28"/>
      <c r="H104" s="29">
        <f t="shared" si="9"/>
        <v>0</v>
      </c>
      <c r="J104" s="30"/>
      <c r="K104" s="31"/>
      <c r="L104" s="29">
        <f t="shared" si="10"/>
        <v>0</v>
      </c>
      <c r="N104" s="59"/>
      <c r="P104" s="67">
        <f t="shared" si="11"/>
        <v>0</v>
      </c>
    </row>
    <row r="105" spans="2:16" s="23" customFormat="1" ht="24.95" customHeight="1" thickTop="1" thickBot="1" x14ac:dyDescent="0.3">
      <c r="B105" s="82" t="s">
        <v>148</v>
      </c>
      <c r="C105" s="39" t="s">
        <v>59</v>
      </c>
      <c r="E105" s="20"/>
      <c r="F105" s="20"/>
      <c r="G105" s="28"/>
      <c r="H105" s="29">
        <f t="shared" si="9"/>
        <v>0</v>
      </c>
      <c r="J105" s="30"/>
      <c r="K105" s="31"/>
      <c r="L105" s="29">
        <f t="shared" si="10"/>
        <v>0</v>
      </c>
      <c r="N105" s="59"/>
      <c r="P105" s="67">
        <f t="shared" si="11"/>
        <v>0</v>
      </c>
    </row>
    <row r="106" spans="2:16" s="23" customFormat="1" ht="24.95" customHeight="1" thickTop="1" thickBot="1" x14ac:dyDescent="0.3">
      <c r="B106" s="82" t="s">
        <v>148</v>
      </c>
      <c r="C106" s="39" t="s">
        <v>60</v>
      </c>
      <c r="E106" s="20"/>
      <c r="F106" s="20"/>
      <c r="G106" s="28"/>
      <c r="H106" s="29">
        <f t="shared" si="9"/>
        <v>0</v>
      </c>
      <c r="J106" s="30"/>
      <c r="K106" s="31"/>
      <c r="L106" s="29">
        <f t="shared" si="10"/>
        <v>0</v>
      </c>
      <c r="N106" s="59"/>
      <c r="P106" s="67">
        <f t="shared" si="11"/>
        <v>0</v>
      </c>
    </row>
    <row r="107" spans="2:16" s="23" customFormat="1" ht="24.95" customHeight="1" thickTop="1" thickBot="1" x14ac:dyDescent="0.3">
      <c r="B107" s="82" t="s">
        <v>148</v>
      </c>
      <c r="C107" s="39" t="s">
        <v>96</v>
      </c>
      <c r="E107" s="20"/>
      <c r="F107" s="20"/>
      <c r="G107" s="28"/>
      <c r="H107" s="29">
        <f t="shared" si="9"/>
        <v>0</v>
      </c>
      <c r="J107" s="30"/>
      <c r="K107" s="31"/>
      <c r="L107" s="29">
        <f t="shared" si="10"/>
        <v>0</v>
      </c>
      <c r="N107" s="59"/>
      <c r="P107" s="67">
        <f t="shared" si="11"/>
        <v>0</v>
      </c>
    </row>
    <row r="108" spans="2:16" s="23" customFormat="1" ht="24.95" customHeight="1" thickTop="1" thickBot="1" x14ac:dyDescent="0.3">
      <c r="B108" s="82" t="s">
        <v>148</v>
      </c>
      <c r="C108" s="39" t="s">
        <v>11</v>
      </c>
      <c r="E108" s="20"/>
      <c r="F108" s="20"/>
      <c r="G108" s="28"/>
      <c r="H108" s="29">
        <f t="shared" si="9"/>
        <v>0</v>
      </c>
      <c r="J108" s="30"/>
      <c r="K108" s="31"/>
      <c r="L108" s="29">
        <f t="shared" si="10"/>
        <v>0</v>
      </c>
      <c r="N108" s="59"/>
      <c r="P108" s="67">
        <f t="shared" si="11"/>
        <v>0</v>
      </c>
    </row>
    <row r="109" spans="2:16" s="23" customFormat="1" ht="24.95" customHeight="1" thickTop="1" thickBot="1" x14ac:dyDescent="0.3">
      <c r="B109" s="82" t="s">
        <v>148</v>
      </c>
      <c r="C109" s="39" t="s">
        <v>32</v>
      </c>
      <c r="E109" s="20"/>
      <c r="F109" s="20"/>
      <c r="G109" s="28"/>
      <c r="H109" s="29">
        <f t="shared" si="9"/>
        <v>0</v>
      </c>
      <c r="J109" s="30"/>
      <c r="K109" s="31"/>
      <c r="L109" s="29">
        <f t="shared" si="10"/>
        <v>0</v>
      </c>
      <c r="N109" s="59"/>
      <c r="P109" s="67">
        <f t="shared" si="11"/>
        <v>0</v>
      </c>
    </row>
    <row r="110" spans="2:16" s="23" customFormat="1" ht="24.95" customHeight="1" thickTop="1" thickBot="1" x14ac:dyDescent="0.3">
      <c r="B110" s="82" t="s">
        <v>148</v>
      </c>
      <c r="C110" s="39" t="s">
        <v>67</v>
      </c>
      <c r="E110" s="20"/>
      <c r="F110" s="20"/>
      <c r="G110" s="28"/>
      <c r="H110" s="29">
        <f t="shared" si="9"/>
        <v>0</v>
      </c>
      <c r="J110" s="30"/>
      <c r="K110" s="31"/>
      <c r="L110" s="29">
        <f t="shared" si="10"/>
        <v>0</v>
      </c>
      <c r="N110" s="59"/>
      <c r="P110" s="67">
        <f t="shared" si="11"/>
        <v>0</v>
      </c>
    </row>
    <row r="111" spans="2:16" s="23" customFormat="1" ht="24.95" customHeight="1" thickTop="1" thickBot="1" x14ac:dyDescent="0.3">
      <c r="B111" s="82" t="s">
        <v>148</v>
      </c>
      <c r="C111" s="39" t="s">
        <v>74</v>
      </c>
      <c r="E111" s="20"/>
      <c r="F111" s="20"/>
      <c r="G111" s="28"/>
      <c r="H111" s="29">
        <f t="shared" si="9"/>
        <v>0</v>
      </c>
      <c r="J111" s="30"/>
      <c r="K111" s="31"/>
      <c r="L111" s="29">
        <f t="shared" si="10"/>
        <v>0</v>
      </c>
      <c r="N111" s="59"/>
      <c r="P111" s="67">
        <f t="shared" si="11"/>
        <v>0</v>
      </c>
    </row>
    <row r="112" spans="2:16" s="23" customFormat="1" ht="24.95" customHeight="1" thickTop="1" thickBot="1" x14ac:dyDescent="0.3">
      <c r="B112" s="82" t="s">
        <v>148</v>
      </c>
      <c r="C112" s="39" t="s">
        <v>110</v>
      </c>
      <c r="E112" s="20"/>
      <c r="F112" s="20"/>
      <c r="G112" s="28"/>
      <c r="H112" s="29">
        <f t="shared" si="9"/>
        <v>0</v>
      </c>
      <c r="J112" s="30"/>
      <c r="K112" s="31"/>
      <c r="L112" s="29">
        <f t="shared" si="10"/>
        <v>0</v>
      </c>
      <c r="N112" s="59"/>
      <c r="P112" s="67">
        <f t="shared" si="11"/>
        <v>0</v>
      </c>
    </row>
    <row r="113" spans="2:16" s="23" customFormat="1" ht="24.95" customHeight="1" thickTop="1" thickBot="1" x14ac:dyDescent="0.3">
      <c r="B113" s="82" t="s">
        <v>148</v>
      </c>
      <c r="C113" s="39" t="s">
        <v>12</v>
      </c>
      <c r="E113" s="20"/>
      <c r="F113" s="20"/>
      <c r="G113" s="28"/>
      <c r="H113" s="29">
        <f t="shared" si="9"/>
        <v>0</v>
      </c>
      <c r="J113" s="30"/>
      <c r="K113" s="31"/>
      <c r="L113" s="29">
        <f t="shared" si="10"/>
        <v>0</v>
      </c>
      <c r="N113" s="59"/>
      <c r="P113" s="67">
        <f t="shared" si="11"/>
        <v>0</v>
      </c>
    </row>
    <row r="114" spans="2:16" s="23" customFormat="1" ht="24.95" customHeight="1" thickTop="1" thickBot="1" x14ac:dyDescent="0.3">
      <c r="B114" s="82" t="s">
        <v>148</v>
      </c>
      <c r="C114" s="39" t="s">
        <v>100</v>
      </c>
      <c r="E114" s="20"/>
      <c r="F114" s="20"/>
      <c r="G114" s="28"/>
      <c r="H114" s="29">
        <f t="shared" si="9"/>
        <v>0</v>
      </c>
      <c r="J114" s="30"/>
      <c r="K114" s="31"/>
      <c r="L114" s="29">
        <f t="shared" si="10"/>
        <v>0</v>
      </c>
      <c r="N114" s="59"/>
      <c r="P114" s="67">
        <f t="shared" si="11"/>
        <v>0</v>
      </c>
    </row>
    <row r="115" spans="2:16" s="23" customFormat="1" ht="24.95" customHeight="1" thickTop="1" thickBot="1" x14ac:dyDescent="0.3">
      <c r="B115" s="82" t="s">
        <v>148</v>
      </c>
      <c r="C115" s="39" t="s">
        <v>203</v>
      </c>
      <c r="E115" s="20"/>
      <c r="F115" s="20"/>
      <c r="G115" s="28"/>
      <c r="H115" s="29">
        <f t="shared" si="9"/>
        <v>0</v>
      </c>
      <c r="J115" s="30"/>
      <c r="K115" s="31"/>
      <c r="L115" s="29">
        <f t="shared" si="10"/>
        <v>0</v>
      </c>
      <c r="N115" s="59"/>
      <c r="P115" s="67">
        <f t="shared" si="11"/>
        <v>0</v>
      </c>
    </row>
    <row r="116" spans="2:16" s="23" customFormat="1" ht="24.95" customHeight="1" thickTop="1" thickBot="1" x14ac:dyDescent="0.3">
      <c r="B116" s="82" t="s">
        <v>148</v>
      </c>
      <c r="C116" s="39" t="s">
        <v>109</v>
      </c>
      <c r="E116" s="20"/>
      <c r="F116" s="20"/>
      <c r="G116" s="28"/>
      <c r="H116" s="29">
        <f t="shared" si="9"/>
        <v>0</v>
      </c>
      <c r="J116" s="30"/>
      <c r="K116" s="31"/>
      <c r="L116" s="29">
        <f t="shared" si="10"/>
        <v>0</v>
      </c>
      <c r="N116" s="59"/>
      <c r="P116" s="67">
        <f t="shared" si="11"/>
        <v>0</v>
      </c>
    </row>
    <row r="117" spans="2:16" s="23" customFormat="1" ht="24.95" customHeight="1" thickTop="1" thickBot="1" x14ac:dyDescent="0.3">
      <c r="B117" s="82" t="s">
        <v>148</v>
      </c>
      <c r="C117" s="39" t="s">
        <v>152</v>
      </c>
      <c r="E117" s="20"/>
      <c r="F117" s="20"/>
      <c r="G117" s="28"/>
      <c r="H117" s="29">
        <f t="shared" si="9"/>
        <v>0</v>
      </c>
      <c r="J117" s="30"/>
      <c r="K117" s="31"/>
      <c r="L117" s="29">
        <f t="shared" si="10"/>
        <v>0</v>
      </c>
      <c r="N117" s="59"/>
      <c r="P117" s="67">
        <f t="shared" si="11"/>
        <v>0</v>
      </c>
    </row>
    <row r="118" spans="2:16" s="23" customFormat="1" ht="24.95" customHeight="1" thickTop="1" thickBot="1" x14ac:dyDescent="0.3">
      <c r="B118" s="82" t="s">
        <v>148</v>
      </c>
      <c r="C118" s="39" t="s">
        <v>152</v>
      </c>
      <c r="E118" s="20"/>
      <c r="F118" s="20"/>
      <c r="G118" s="28"/>
      <c r="H118" s="29">
        <f t="shared" si="9"/>
        <v>0</v>
      </c>
      <c r="J118" s="30"/>
      <c r="K118" s="31"/>
      <c r="L118" s="29">
        <f t="shared" si="10"/>
        <v>0</v>
      </c>
      <c r="N118" s="59"/>
      <c r="P118" s="67">
        <f t="shared" si="11"/>
        <v>0</v>
      </c>
    </row>
    <row r="119" spans="2:16" s="23" customFormat="1" ht="24.95" customHeight="1" thickTop="1" thickBot="1" x14ac:dyDescent="0.3">
      <c r="B119" s="82" t="s">
        <v>148</v>
      </c>
      <c r="C119" s="39" t="s">
        <v>152</v>
      </c>
      <c r="E119" s="20"/>
      <c r="F119" s="20"/>
      <c r="G119" s="28"/>
      <c r="H119" s="29">
        <f t="shared" si="9"/>
        <v>0</v>
      </c>
      <c r="J119" s="30"/>
      <c r="K119" s="31"/>
      <c r="L119" s="29">
        <f t="shared" si="10"/>
        <v>0</v>
      </c>
      <c r="N119" s="59"/>
      <c r="P119" s="67">
        <f t="shared" si="11"/>
        <v>0</v>
      </c>
    </row>
    <row r="120" spans="2:16" s="23" customFormat="1" ht="24.95" customHeight="1" thickTop="1" thickBot="1" x14ac:dyDescent="0.3">
      <c r="B120" s="82" t="s">
        <v>148</v>
      </c>
      <c r="C120" s="39" t="s">
        <v>152</v>
      </c>
      <c r="E120" s="20"/>
      <c r="F120" s="20"/>
      <c r="G120" s="28"/>
      <c r="H120" s="29">
        <f t="shared" si="9"/>
        <v>0</v>
      </c>
      <c r="J120" s="30"/>
      <c r="K120" s="31"/>
      <c r="L120" s="29">
        <f t="shared" si="10"/>
        <v>0</v>
      </c>
      <c r="N120" s="59"/>
      <c r="P120" s="67">
        <f t="shared" si="11"/>
        <v>0</v>
      </c>
    </row>
    <row r="121" spans="2:16" ht="30" customHeight="1" thickTop="1" thickBot="1" x14ac:dyDescent="0.3">
      <c r="B121" s="46" t="s">
        <v>155</v>
      </c>
      <c r="C121" s="47"/>
      <c r="D121" s="23"/>
      <c r="E121" s="66" t="s">
        <v>185</v>
      </c>
      <c r="F121" s="66"/>
      <c r="G121" s="66"/>
      <c r="H121" s="67">
        <f>SUM(H87:H120)</f>
        <v>0</v>
      </c>
      <c r="I121" s="23"/>
      <c r="J121" s="66" t="s">
        <v>187</v>
      </c>
      <c r="K121" s="66"/>
      <c r="L121" s="67">
        <f>SUM(L87:L120)</f>
        <v>0</v>
      </c>
      <c r="N121" s="67">
        <f>SUM(N87:N120)</f>
        <v>0</v>
      </c>
      <c r="P121" s="78">
        <f>H121+L121+N121</f>
        <v>0</v>
      </c>
    </row>
    <row r="122" spans="2:16" ht="24.95" customHeight="1" thickTop="1" thickBot="1" x14ac:dyDescent="0.3">
      <c r="N122" s="71"/>
      <c r="P122" s="71"/>
    </row>
    <row r="123" spans="2:16" s="23" customFormat="1" ht="24.95" customHeight="1" thickTop="1" x14ac:dyDescent="0.25">
      <c r="B123" s="41" t="s">
        <v>216</v>
      </c>
      <c r="C123" s="42"/>
      <c r="D123" s="42"/>
      <c r="E123" s="42"/>
      <c r="F123" s="42"/>
      <c r="G123" s="42"/>
      <c r="H123" s="42"/>
      <c r="I123" s="42"/>
      <c r="J123" s="42"/>
      <c r="K123" s="42"/>
      <c r="L123" s="42"/>
      <c r="M123" s="42"/>
      <c r="N123" s="42"/>
      <c r="O123" s="42"/>
      <c r="P123" s="42"/>
    </row>
    <row r="124" spans="2:16" s="23" customFormat="1" ht="6.75" customHeight="1" thickBot="1" x14ac:dyDescent="0.3">
      <c r="B124" s="40"/>
    </row>
    <row r="125" spans="2:16" s="23" customFormat="1" ht="24.95" customHeight="1" thickTop="1" thickBot="1" x14ac:dyDescent="0.3">
      <c r="B125" s="82" t="s">
        <v>148</v>
      </c>
      <c r="C125" s="39" t="s">
        <v>126</v>
      </c>
      <c r="E125" s="20"/>
      <c r="F125" s="20"/>
      <c r="G125" s="28"/>
      <c r="H125" s="29">
        <f t="shared" ref="H125:H143" si="12">(E125*G125)</f>
        <v>0</v>
      </c>
      <c r="J125" s="30"/>
      <c r="K125" s="31"/>
      <c r="L125" s="29">
        <f t="shared" ref="L125:L143" si="13">K125*J125</f>
        <v>0</v>
      </c>
      <c r="N125" s="59"/>
      <c r="P125" s="67">
        <f t="shared" ref="P125:P143" si="14">H125+L125+N125</f>
        <v>0</v>
      </c>
    </row>
    <row r="126" spans="2:16" s="23" customFormat="1" ht="24.95" customHeight="1" thickTop="1" thickBot="1" x14ac:dyDescent="0.3">
      <c r="B126" s="82" t="s">
        <v>148</v>
      </c>
      <c r="C126" s="39" t="s">
        <v>127</v>
      </c>
      <c r="E126" s="20"/>
      <c r="F126" s="20"/>
      <c r="G126" s="28"/>
      <c r="H126" s="29">
        <f t="shared" si="12"/>
        <v>0</v>
      </c>
      <c r="J126" s="30"/>
      <c r="K126" s="31"/>
      <c r="L126" s="29">
        <f t="shared" si="13"/>
        <v>0</v>
      </c>
      <c r="N126" s="59"/>
      <c r="P126" s="67">
        <f t="shared" si="14"/>
        <v>0</v>
      </c>
    </row>
    <row r="127" spans="2:16" s="23" customFormat="1" ht="24.95" customHeight="1" thickTop="1" thickBot="1" x14ac:dyDescent="0.3">
      <c r="B127" s="82" t="s">
        <v>148</v>
      </c>
      <c r="C127" s="39" t="s">
        <v>128</v>
      </c>
      <c r="E127" s="20"/>
      <c r="F127" s="20"/>
      <c r="G127" s="28"/>
      <c r="H127" s="29">
        <f t="shared" si="12"/>
        <v>0</v>
      </c>
      <c r="J127" s="30"/>
      <c r="K127" s="31"/>
      <c r="L127" s="29">
        <f t="shared" si="13"/>
        <v>0</v>
      </c>
      <c r="N127" s="59"/>
      <c r="P127" s="67">
        <f t="shared" si="14"/>
        <v>0</v>
      </c>
    </row>
    <row r="128" spans="2:16" s="23" customFormat="1" ht="24.95" customHeight="1" thickTop="1" thickBot="1" x14ac:dyDescent="0.3">
      <c r="B128" s="82" t="s">
        <v>148</v>
      </c>
      <c r="C128" s="39" t="s">
        <v>212</v>
      </c>
      <c r="E128" s="20"/>
      <c r="F128" s="20"/>
      <c r="G128" s="28"/>
      <c r="H128" s="29">
        <f t="shared" si="12"/>
        <v>0</v>
      </c>
      <c r="J128" s="30"/>
      <c r="K128" s="31"/>
      <c r="L128" s="29">
        <f t="shared" si="13"/>
        <v>0</v>
      </c>
      <c r="N128" s="59"/>
      <c r="P128" s="67">
        <f t="shared" si="14"/>
        <v>0</v>
      </c>
    </row>
    <row r="129" spans="2:16" s="23" customFormat="1" ht="24.95" customHeight="1" thickTop="1" thickBot="1" x14ac:dyDescent="0.3">
      <c r="B129" s="82" t="s">
        <v>148</v>
      </c>
      <c r="C129" s="39" t="s">
        <v>213</v>
      </c>
      <c r="E129" s="20"/>
      <c r="F129" s="20"/>
      <c r="G129" s="28"/>
      <c r="H129" s="29">
        <f t="shared" si="12"/>
        <v>0</v>
      </c>
      <c r="J129" s="30"/>
      <c r="K129" s="31"/>
      <c r="L129" s="29">
        <f t="shared" si="13"/>
        <v>0</v>
      </c>
      <c r="N129" s="59"/>
      <c r="P129" s="67">
        <f t="shared" si="14"/>
        <v>0</v>
      </c>
    </row>
    <row r="130" spans="2:16" s="23" customFormat="1" ht="24.95" customHeight="1" thickTop="1" thickBot="1" x14ac:dyDescent="0.3">
      <c r="B130" s="82" t="s">
        <v>148</v>
      </c>
      <c r="C130" s="39" t="s">
        <v>129</v>
      </c>
      <c r="E130" s="20"/>
      <c r="F130" s="20"/>
      <c r="G130" s="28"/>
      <c r="H130" s="29">
        <f t="shared" si="12"/>
        <v>0</v>
      </c>
      <c r="J130" s="30"/>
      <c r="K130" s="31"/>
      <c r="L130" s="29">
        <f t="shared" si="13"/>
        <v>0</v>
      </c>
      <c r="N130" s="59"/>
      <c r="P130" s="67">
        <f t="shared" si="14"/>
        <v>0</v>
      </c>
    </row>
    <row r="131" spans="2:16" s="23" customFormat="1" ht="24.95" customHeight="1" thickTop="1" thickBot="1" x14ac:dyDescent="0.3">
      <c r="B131" s="82" t="s">
        <v>148</v>
      </c>
      <c r="C131" s="39" t="s">
        <v>61</v>
      </c>
      <c r="E131" s="20"/>
      <c r="F131" s="20"/>
      <c r="G131" s="28"/>
      <c r="H131" s="29">
        <f t="shared" si="12"/>
        <v>0</v>
      </c>
      <c r="J131" s="30"/>
      <c r="K131" s="31"/>
      <c r="L131" s="29">
        <f t="shared" si="13"/>
        <v>0</v>
      </c>
      <c r="N131" s="59"/>
      <c r="P131" s="67">
        <f t="shared" si="14"/>
        <v>0</v>
      </c>
    </row>
    <row r="132" spans="2:16" s="23" customFormat="1" ht="24.95" customHeight="1" thickTop="1" thickBot="1" x14ac:dyDescent="0.3">
      <c r="B132" s="82" t="s">
        <v>148</v>
      </c>
      <c r="C132" s="39" t="s">
        <v>76</v>
      </c>
      <c r="E132" s="20"/>
      <c r="F132" s="20"/>
      <c r="G132" s="28"/>
      <c r="H132" s="29">
        <f t="shared" si="12"/>
        <v>0</v>
      </c>
      <c r="J132" s="30"/>
      <c r="K132" s="31"/>
      <c r="L132" s="29">
        <f t="shared" si="13"/>
        <v>0</v>
      </c>
      <c r="N132" s="59"/>
      <c r="P132" s="67">
        <f t="shared" si="14"/>
        <v>0</v>
      </c>
    </row>
    <row r="133" spans="2:16" s="23" customFormat="1" ht="24.95" customHeight="1" thickTop="1" thickBot="1" x14ac:dyDescent="0.3">
      <c r="B133" s="82" t="s">
        <v>148</v>
      </c>
      <c r="C133" s="39" t="s">
        <v>73</v>
      </c>
      <c r="E133" s="20"/>
      <c r="F133" s="20"/>
      <c r="G133" s="28"/>
      <c r="H133" s="29">
        <f t="shared" si="12"/>
        <v>0</v>
      </c>
      <c r="J133" s="30"/>
      <c r="K133" s="31"/>
      <c r="L133" s="29">
        <f t="shared" si="13"/>
        <v>0</v>
      </c>
      <c r="N133" s="59"/>
      <c r="P133" s="67">
        <f t="shared" si="14"/>
        <v>0</v>
      </c>
    </row>
    <row r="134" spans="2:16" s="23" customFormat="1" ht="24.95" customHeight="1" thickTop="1" thickBot="1" x14ac:dyDescent="0.3">
      <c r="B134" s="82" t="s">
        <v>148</v>
      </c>
      <c r="C134" s="39" t="s">
        <v>37</v>
      </c>
      <c r="E134" s="20"/>
      <c r="F134" s="20"/>
      <c r="G134" s="28"/>
      <c r="H134" s="29">
        <f t="shared" si="12"/>
        <v>0</v>
      </c>
      <c r="J134" s="30"/>
      <c r="K134" s="31"/>
      <c r="L134" s="29">
        <f t="shared" si="13"/>
        <v>0</v>
      </c>
      <c r="N134" s="59"/>
      <c r="P134" s="67">
        <f t="shared" si="14"/>
        <v>0</v>
      </c>
    </row>
    <row r="135" spans="2:16" s="23" customFormat="1" ht="24.95" customHeight="1" thickTop="1" thickBot="1" x14ac:dyDescent="0.3">
      <c r="B135" s="82" t="s">
        <v>148</v>
      </c>
      <c r="C135" s="39" t="s">
        <v>36</v>
      </c>
      <c r="E135" s="20"/>
      <c r="F135" s="20"/>
      <c r="G135" s="28"/>
      <c r="H135" s="29">
        <f t="shared" si="12"/>
        <v>0</v>
      </c>
      <c r="J135" s="30"/>
      <c r="K135" s="31"/>
      <c r="L135" s="29">
        <f t="shared" si="13"/>
        <v>0</v>
      </c>
      <c r="N135" s="59"/>
      <c r="P135" s="67">
        <f t="shared" si="14"/>
        <v>0</v>
      </c>
    </row>
    <row r="136" spans="2:16" s="23" customFormat="1" ht="24.95" customHeight="1" thickTop="1" thickBot="1" x14ac:dyDescent="0.3">
      <c r="B136" s="82" t="s">
        <v>148</v>
      </c>
      <c r="C136" s="39" t="s">
        <v>40</v>
      </c>
      <c r="E136" s="20"/>
      <c r="F136" s="20"/>
      <c r="G136" s="28"/>
      <c r="H136" s="29">
        <f t="shared" si="12"/>
        <v>0</v>
      </c>
      <c r="J136" s="30"/>
      <c r="K136" s="31"/>
      <c r="L136" s="29">
        <f t="shared" si="13"/>
        <v>0</v>
      </c>
      <c r="N136" s="59"/>
      <c r="P136" s="67">
        <f t="shared" si="14"/>
        <v>0</v>
      </c>
    </row>
    <row r="137" spans="2:16" s="23" customFormat="1" ht="24.95" customHeight="1" thickTop="1" thickBot="1" x14ac:dyDescent="0.3">
      <c r="B137" s="82" t="s">
        <v>148</v>
      </c>
      <c r="C137" s="39" t="s">
        <v>65</v>
      </c>
      <c r="E137" s="20"/>
      <c r="F137" s="20"/>
      <c r="G137" s="28"/>
      <c r="H137" s="29">
        <f t="shared" si="12"/>
        <v>0</v>
      </c>
      <c r="J137" s="30"/>
      <c r="K137" s="31"/>
      <c r="L137" s="29">
        <f t="shared" si="13"/>
        <v>0</v>
      </c>
      <c r="N137" s="59"/>
      <c r="P137" s="67">
        <f t="shared" si="14"/>
        <v>0</v>
      </c>
    </row>
    <row r="138" spans="2:16" s="23" customFormat="1" ht="24.95" customHeight="1" thickTop="1" thickBot="1" x14ac:dyDescent="0.3">
      <c r="B138" s="82" t="s">
        <v>148</v>
      </c>
      <c r="C138" s="39" t="s">
        <v>66</v>
      </c>
      <c r="E138" s="20"/>
      <c r="F138" s="20"/>
      <c r="G138" s="28"/>
      <c r="H138" s="29">
        <f t="shared" si="12"/>
        <v>0</v>
      </c>
      <c r="J138" s="30"/>
      <c r="K138" s="31"/>
      <c r="L138" s="29">
        <f t="shared" si="13"/>
        <v>0</v>
      </c>
      <c r="N138" s="59"/>
      <c r="P138" s="67">
        <f t="shared" si="14"/>
        <v>0</v>
      </c>
    </row>
    <row r="139" spans="2:16" s="23" customFormat="1" ht="24.95" customHeight="1" thickTop="1" thickBot="1" x14ac:dyDescent="0.3">
      <c r="B139" s="82" t="s">
        <v>148</v>
      </c>
      <c r="C139" s="39" t="s">
        <v>104</v>
      </c>
      <c r="E139" s="20"/>
      <c r="F139" s="20"/>
      <c r="G139" s="28"/>
      <c r="H139" s="29">
        <f t="shared" si="12"/>
        <v>0</v>
      </c>
      <c r="J139" s="30"/>
      <c r="K139" s="31"/>
      <c r="L139" s="29">
        <f t="shared" si="13"/>
        <v>0</v>
      </c>
      <c r="N139" s="59"/>
      <c r="P139" s="67">
        <f t="shared" si="14"/>
        <v>0</v>
      </c>
    </row>
    <row r="140" spans="2:16" s="23" customFormat="1" ht="24.95" customHeight="1" thickTop="1" thickBot="1" x14ac:dyDescent="0.3">
      <c r="B140" s="82" t="s">
        <v>148</v>
      </c>
      <c r="C140" s="39" t="s">
        <v>152</v>
      </c>
      <c r="E140" s="20"/>
      <c r="F140" s="20"/>
      <c r="G140" s="28"/>
      <c r="H140" s="29">
        <f t="shared" si="12"/>
        <v>0</v>
      </c>
      <c r="J140" s="30"/>
      <c r="K140" s="31"/>
      <c r="L140" s="29">
        <f t="shared" si="13"/>
        <v>0</v>
      </c>
      <c r="N140" s="59"/>
      <c r="P140" s="67">
        <f t="shared" si="14"/>
        <v>0</v>
      </c>
    </row>
    <row r="141" spans="2:16" s="23" customFormat="1" ht="24.95" customHeight="1" thickTop="1" thickBot="1" x14ac:dyDescent="0.3">
      <c r="B141" s="82" t="s">
        <v>148</v>
      </c>
      <c r="C141" s="39" t="s">
        <v>152</v>
      </c>
      <c r="E141" s="20"/>
      <c r="F141" s="20"/>
      <c r="G141" s="28"/>
      <c r="H141" s="29">
        <f t="shared" si="12"/>
        <v>0</v>
      </c>
      <c r="J141" s="30"/>
      <c r="K141" s="31"/>
      <c r="L141" s="29">
        <f t="shared" si="13"/>
        <v>0</v>
      </c>
      <c r="N141" s="59"/>
      <c r="P141" s="67">
        <f t="shared" si="14"/>
        <v>0</v>
      </c>
    </row>
    <row r="142" spans="2:16" s="23" customFormat="1" ht="24.95" customHeight="1" thickTop="1" thickBot="1" x14ac:dyDescent="0.3">
      <c r="B142" s="82" t="s">
        <v>148</v>
      </c>
      <c r="C142" s="39" t="s">
        <v>152</v>
      </c>
      <c r="E142" s="20"/>
      <c r="F142" s="20"/>
      <c r="G142" s="28"/>
      <c r="H142" s="29">
        <f t="shared" si="12"/>
        <v>0</v>
      </c>
      <c r="J142" s="30"/>
      <c r="K142" s="31"/>
      <c r="L142" s="29">
        <f t="shared" si="13"/>
        <v>0</v>
      </c>
      <c r="N142" s="59"/>
      <c r="P142" s="67">
        <f t="shared" si="14"/>
        <v>0</v>
      </c>
    </row>
    <row r="143" spans="2:16" s="23" customFormat="1" ht="24.95" customHeight="1" thickTop="1" thickBot="1" x14ac:dyDescent="0.3">
      <c r="B143" s="82" t="s">
        <v>148</v>
      </c>
      <c r="C143" s="39" t="s">
        <v>152</v>
      </c>
      <c r="E143" s="20"/>
      <c r="F143" s="20"/>
      <c r="G143" s="28"/>
      <c r="H143" s="29">
        <f t="shared" si="12"/>
        <v>0</v>
      </c>
      <c r="J143" s="30"/>
      <c r="K143" s="31"/>
      <c r="L143" s="29">
        <f t="shared" si="13"/>
        <v>0</v>
      </c>
      <c r="N143" s="59"/>
      <c r="P143" s="67">
        <f t="shared" si="14"/>
        <v>0</v>
      </c>
    </row>
    <row r="144" spans="2:16" ht="30" customHeight="1" thickTop="1" thickBot="1" x14ac:dyDescent="0.3">
      <c r="B144" s="46" t="s">
        <v>156</v>
      </c>
      <c r="C144" s="47"/>
      <c r="D144" s="23"/>
      <c r="E144" s="66" t="s">
        <v>185</v>
      </c>
      <c r="F144" s="66"/>
      <c r="G144" s="66"/>
      <c r="H144" s="67">
        <f>SUM(H125:H143)</f>
        <v>0</v>
      </c>
      <c r="I144" s="23"/>
      <c r="J144" s="66" t="s">
        <v>187</v>
      </c>
      <c r="K144" s="66"/>
      <c r="L144" s="67">
        <f>SUM(L125:L143)</f>
        <v>0</v>
      </c>
      <c r="N144" s="67">
        <f>SUM(N125:N143)</f>
        <v>0</v>
      </c>
      <c r="P144" s="78">
        <f>H144+L144+N144</f>
        <v>0</v>
      </c>
    </row>
    <row r="145" spans="2:16" ht="24.95" customHeight="1" thickTop="1" thickBot="1" x14ac:dyDescent="0.3">
      <c r="N145" s="71"/>
      <c r="P145" s="71"/>
    </row>
    <row r="146" spans="2:16" ht="24.95" customHeight="1" thickTop="1" thickBot="1" x14ac:dyDescent="0.3">
      <c r="N146" s="71"/>
      <c r="P146" s="71"/>
    </row>
    <row r="147" spans="2:16" s="23" customFormat="1" ht="24.95" customHeight="1" thickTop="1" x14ac:dyDescent="0.25">
      <c r="B147" s="41" t="s">
        <v>130</v>
      </c>
      <c r="C147" s="42"/>
      <c r="D147" s="42"/>
      <c r="E147" s="42"/>
      <c r="F147" s="42"/>
      <c r="G147" s="42"/>
      <c r="H147" s="42"/>
      <c r="I147" s="42"/>
      <c r="J147" s="42"/>
      <c r="K147" s="42"/>
      <c r="L147" s="42"/>
      <c r="M147" s="42"/>
      <c r="N147" s="42"/>
      <c r="O147" s="42"/>
      <c r="P147" s="42"/>
    </row>
    <row r="148" spans="2:16" s="23" customFormat="1" ht="6.75" customHeight="1" thickBot="1" x14ac:dyDescent="0.3">
      <c r="B148" s="40"/>
    </row>
    <row r="149" spans="2:16" s="23" customFormat="1" ht="24.95" customHeight="1" thickTop="1" thickBot="1" x14ac:dyDescent="0.3">
      <c r="B149" s="82" t="s">
        <v>148</v>
      </c>
      <c r="C149" s="39" t="s">
        <v>152</v>
      </c>
      <c r="E149" s="20"/>
      <c r="F149" s="20"/>
      <c r="G149" s="28"/>
      <c r="H149" s="29">
        <f t="shared" ref="H149:H152" si="15">(E149*G149)</f>
        <v>0</v>
      </c>
      <c r="J149" s="30"/>
      <c r="K149" s="31"/>
      <c r="L149" s="29">
        <f t="shared" ref="L149:L152" si="16">K149*J149</f>
        <v>0</v>
      </c>
      <c r="N149" s="59"/>
      <c r="P149" s="67">
        <f t="shared" ref="P149:P152" si="17">H149+L149+N149</f>
        <v>0</v>
      </c>
    </row>
    <row r="150" spans="2:16" s="23" customFormat="1" ht="24.95" customHeight="1" thickTop="1" thickBot="1" x14ac:dyDescent="0.3">
      <c r="B150" s="82" t="s">
        <v>148</v>
      </c>
      <c r="C150" s="39" t="s">
        <v>152</v>
      </c>
      <c r="E150" s="20"/>
      <c r="F150" s="20"/>
      <c r="G150" s="28"/>
      <c r="H150" s="29">
        <f t="shared" si="15"/>
        <v>0</v>
      </c>
      <c r="J150" s="30"/>
      <c r="K150" s="31"/>
      <c r="L150" s="29">
        <f t="shared" si="16"/>
        <v>0</v>
      </c>
      <c r="N150" s="59"/>
      <c r="P150" s="67">
        <f t="shared" si="17"/>
        <v>0</v>
      </c>
    </row>
    <row r="151" spans="2:16" s="23" customFormat="1" ht="24.95" customHeight="1" thickTop="1" thickBot="1" x14ac:dyDescent="0.3">
      <c r="B151" s="82" t="s">
        <v>148</v>
      </c>
      <c r="C151" s="39" t="s">
        <v>152</v>
      </c>
      <c r="E151" s="20"/>
      <c r="F151" s="20"/>
      <c r="G151" s="28"/>
      <c r="H151" s="29">
        <f t="shared" si="15"/>
        <v>0</v>
      </c>
      <c r="J151" s="30"/>
      <c r="K151" s="31"/>
      <c r="L151" s="29">
        <f t="shared" si="16"/>
        <v>0</v>
      </c>
      <c r="N151" s="59"/>
      <c r="P151" s="67">
        <f t="shared" si="17"/>
        <v>0</v>
      </c>
    </row>
    <row r="152" spans="2:16" s="23" customFormat="1" ht="24.95" customHeight="1" thickTop="1" thickBot="1" x14ac:dyDescent="0.3">
      <c r="B152" s="82" t="s">
        <v>148</v>
      </c>
      <c r="C152" s="39" t="s">
        <v>152</v>
      </c>
      <c r="E152" s="20"/>
      <c r="F152" s="20"/>
      <c r="G152" s="28"/>
      <c r="H152" s="29">
        <f t="shared" si="15"/>
        <v>0</v>
      </c>
      <c r="J152" s="30"/>
      <c r="K152" s="31"/>
      <c r="L152" s="29">
        <f t="shared" si="16"/>
        <v>0</v>
      </c>
      <c r="N152" s="59"/>
      <c r="P152" s="67">
        <f t="shared" si="17"/>
        <v>0</v>
      </c>
    </row>
    <row r="153" spans="2:16" ht="30" customHeight="1" thickTop="1" thickBot="1" x14ac:dyDescent="0.3">
      <c r="B153" s="46" t="s">
        <v>157</v>
      </c>
      <c r="C153" s="47"/>
      <c r="D153" s="23"/>
      <c r="E153" s="66" t="s">
        <v>185</v>
      </c>
      <c r="F153" s="66"/>
      <c r="G153" s="66"/>
      <c r="H153" s="67">
        <f>SUM(H149:H152)</f>
        <v>0</v>
      </c>
      <c r="I153" s="23"/>
      <c r="J153" s="66" t="s">
        <v>187</v>
      </c>
      <c r="K153" s="66"/>
      <c r="L153" s="67">
        <f>SUM(L149:L152)</f>
        <v>0</v>
      </c>
      <c r="N153" s="67">
        <f>SUM(N149:N152)</f>
        <v>0</v>
      </c>
      <c r="P153" s="78">
        <f>H153+L153+N153</f>
        <v>0</v>
      </c>
    </row>
    <row r="154" spans="2:16" s="25" customFormat="1" ht="24.95" customHeight="1" thickTop="1" thickBot="1" x14ac:dyDescent="0.3">
      <c r="N154" s="72"/>
      <c r="P154" s="72"/>
    </row>
    <row r="155" spans="2:16" ht="24.95" customHeight="1" thickTop="1" thickBot="1" x14ac:dyDescent="0.3">
      <c r="N155" s="71"/>
      <c r="P155" s="71"/>
    </row>
    <row r="156" spans="2:16" s="23" customFormat="1" ht="24.95" customHeight="1" thickTop="1" x14ac:dyDescent="0.25">
      <c r="B156" s="41" t="s">
        <v>14</v>
      </c>
      <c r="C156" s="42"/>
      <c r="D156" s="42"/>
      <c r="E156" s="42"/>
      <c r="F156" s="42"/>
      <c r="G156" s="42"/>
      <c r="H156" s="42"/>
      <c r="I156" s="42"/>
      <c r="J156" s="42"/>
      <c r="K156" s="42"/>
      <c r="L156" s="42"/>
      <c r="M156" s="42"/>
      <c r="N156" s="42"/>
      <c r="O156" s="42"/>
      <c r="P156" s="42"/>
    </row>
    <row r="157" spans="2:16" s="23" customFormat="1" ht="6.75" customHeight="1" thickBot="1" x14ac:dyDescent="0.3">
      <c r="B157" s="40"/>
    </row>
    <row r="158" spans="2:16" s="23" customFormat="1" ht="24.95" customHeight="1" thickTop="1" thickBot="1" x14ac:dyDescent="0.3">
      <c r="B158" s="82" t="s">
        <v>148</v>
      </c>
      <c r="C158" s="39" t="s">
        <v>16</v>
      </c>
      <c r="E158" s="20"/>
      <c r="F158" s="20"/>
      <c r="G158" s="28"/>
      <c r="H158" s="29">
        <f t="shared" ref="H158" si="18">(E158*G158)</f>
        <v>0</v>
      </c>
      <c r="J158" s="30"/>
      <c r="K158" s="31"/>
      <c r="L158" s="29">
        <f t="shared" ref="L158:L174" si="19">K158*J158</f>
        <v>0</v>
      </c>
      <c r="N158" s="59"/>
      <c r="P158" s="67">
        <f t="shared" ref="P158:P174" si="20">H158+L158+N158</f>
        <v>0</v>
      </c>
    </row>
    <row r="159" spans="2:16" s="23" customFormat="1" ht="24.95" customHeight="1" thickTop="1" thickBot="1" x14ac:dyDescent="0.3">
      <c r="B159" s="82" t="s">
        <v>148</v>
      </c>
      <c r="C159" s="39" t="s">
        <v>15</v>
      </c>
      <c r="E159" s="20"/>
      <c r="F159" s="20"/>
      <c r="G159" s="28"/>
      <c r="H159" s="29">
        <f>(E159*G159)</f>
        <v>0</v>
      </c>
      <c r="J159" s="30"/>
      <c r="K159" s="31"/>
      <c r="L159" s="29">
        <f t="shared" si="19"/>
        <v>0</v>
      </c>
      <c r="N159" s="59"/>
      <c r="P159" s="67">
        <f t="shared" si="20"/>
        <v>0</v>
      </c>
    </row>
    <row r="160" spans="2:16" s="23" customFormat="1" ht="24.95" customHeight="1" thickTop="1" thickBot="1" x14ac:dyDescent="0.3">
      <c r="B160" s="82" t="s">
        <v>148</v>
      </c>
      <c r="C160" s="39" t="s">
        <v>17</v>
      </c>
      <c r="E160" s="20"/>
      <c r="F160" s="20"/>
      <c r="G160" s="28"/>
      <c r="H160" s="29">
        <f t="shared" ref="H160:H174" si="21">(E160*G160)</f>
        <v>0</v>
      </c>
      <c r="J160" s="30"/>
      <c r="K160" s="31"/>
      <c r="L160" s="29">
        <f t="shared" si="19"/>
        <v>0</v>
      </c>
      <c r="N160" s="59"/>
      <c r="P160" s="67">
        <f t="shared" si="20"/>
        <v>0</v>
      </c>
    </row>
    <row r="161" spans="2:16" s="23" customFormat="1" ht="24.95" customHeight="1" thickTop="1" thickBot="1" x14ac:dyDescent="0.3">
      <c r="B161" s="82" t="s">
        <v>148</v>
      </c>
      <c r="C161" s="39" t="s">
        <v>31</v>
      </c>
      <c r="E161" s="20"/>
      <c r="F161" s="20"/>
      <c r="G161" s="28"/>
      <c r="H161" s="29">
        <f t="shared" si="21"/>
        <v>0</v>
      </c>
      <c r="J161" s="30"/>
      <c r="K161" s="31"/>
      <c r="L161" s="29">
        <f t="shared" si="19"/>
        <v>0</v>
      </c>
      <c r="N161" s="59"/>
      <c r="P161" s="67">
        <f t="shared" si="20"/>
        <v>0</v>
      </c>
    </row>
    <row r="162" spans="2:16" s="23" customFormat="1" ht="24.95" customHeight="1" thickTop="1" thickBot="1" x14ac:dyDescent="0.3">
      <c r="B162" s="82" t="s">
        <v>148</v>
      </c>
      <c r="C162" s="39" t="s">
        <v>69</v>
      </c>
      <c r="E162" s="20"/>
      <c r="F162" s="20"/>
      <c r="G162" s="28"/>
      <c r="H162" s="29">
        <f t="shared" si="21"/>
        <v>0</v>
      </c>
      <c r="J162" s="30"/>
      <c r="K162" s="31"/>
      <c r="L162" s="29">
        <f t="shared" si="19"/>
        <v>0</v>
      </c>
      <c r="N162" s="59"/>
      <c r="P162" s="67">
        <f t="shared" si="20"/>
        <v>0</v>
      </c>
    </row>
    <row r="163" spans="2:16" s="23" customFormat="1" ht="24.95" customHeight="1" thickTop="1" thickBot="1" x14ac:dyDescent="0.3">
      <c r="B163" s="82" t="s">
        <v>148</v>
      </c>
      <c r="C163" s="39" t="s">
        <v>70</v>
      </c>
      <c r="E163" s="20"/>
      <c r="F163" s="20"/>
      <c r="G163" s="28"/>
      <c r="H163" s="29">
        <f t="shared" si="21"/>
        <v>0</v>
      </c>
      <c r="J163" s="30"/>
      <c r="K163" s="31"/>
      <c r="L163" s="29">
        <f t="shared" si="19"/>
        <v>0</v>
      </c>
      <c r="N163" s="59"/>
      <c r="P163" s="67">
        <f t="shared" si="20"/>
        <v>0</v>
      </c>
    </row>
    <row r="164" spans="2:16" s="23" customFormat="1" ht="24.95" customHeight="1" thickTop="1" thickBot="1" x14ac:dyDescent="0.3">
      <c r="B164" s="82" t="s">
        <v>148</v>
      </c>
      <c r="C164" s="39" t="s">
        <v>71</v>
      </c>
      <c r="E164" s="20"/>
      <c r="F164" s="20"/>
      <c r="G164" s="28"/>
      <c r="H164" s="29">
        <f t="shared" si="21"/>
        <v>0</v>
      </c>
      <c r="J164" s="30"/>
      <c r="K164" s="31"/>
      <c r="L164" s="29">
        <f t="shared" si="19"/>
        <v>0</v>
      </c>
      <c r="N164" s="59"/>
      <c r="P164" s="67">
        <f t="shared" si="20"/>
        <v>0</v>
      </c>
    </row>
    <row r="165" spans="2:16" s="23" customFormat="1" ht="24.95" customHeight="1" thickTop="1" thickBot="1" x14ac:dyDescent="0.3">
      <c r="B165" s="82" t="s">
        <v>148</v>
      </c>
      <c r="C165" s="39" t="s">
        <v>72</v>
      </c>
      <c r="E165" s="20"/>
      <c r="F165" s="20"/>
      <c r="G165" s="28"/>
      <c r="H165" s="29">
        <f t="shared" si="21"/>
        <v>0</v>
      </c>
      <c r="J165" s="30"/>
      <c r="K165" s="31"/>
      <c r="L165" s="29">
        <f t="shared" si="19"/>
        <v>0</v>
      </c>
      <c r="N165" s="59"/>
      <c r="P165" s="67">
        <f t="shared" si="20"/>
        <v>0</v>
      </c>
    </row>
    <row r="166" spans="2:16" s="23" customFormat="1" ht="24.95" customHeight="1" thickTop="1" thickBot="1" x14ac:dyDescent="0.3">
      <c r="B166" s="82" t="s">
        <v>148</v>
      </c>
      <c r="C166" s="39" t="s">
        <v>63</v>
      </c>
      <c r="E166" s="20"/>
      <c r="F166" s="20"/>
      <c r="G166" s="28"/>
      <c r="H166" s="29">
        <f t="shared" si="21"/>
        <v>0</v>
      </c>
      <c r="J166" s="30"/>
      <c r="K166" s="31"/>
      <c r="L166" s="29">
        <f t="shared" si="19"/>
        <v>0</v>
      </c>
      <c r="N166" s="59"/>
      <c r="P166" s="67">
        <f t="shared" si="20"/>
        <v>0</v>
      </c>
    </row>
    <row r="167" spans="2:16" s="23" customFormat="1" ht="24.95" customHeight="1" thickTop="1" thickBot="1" x14ac:dyDescent="0.3">
      <c r="B167" s="82" t="s">
        <v>148</v>
      </c>
      <c r="C167" s="39" t="s">
        <v>131</v>
      </c>
      <c r="E167" s="20"/>
      <c r="F167" s="20"/>
      <c r="G167" s="28"/>
      <c r="H167" s="29">
        <f t="shared" si="21"/>
        <v>0</v>
      </c>
      <c r="J167" s="30"/>
      <c r="K167" s="31"/>
      <c r="L167" s="29">
        <f t="shared" si="19"/>
        <v>0</v>
      </c>
      <c r="N167" s="59"/>
      <c r="P167" s="67">
        <f t="shared" si="20"/>
        <v>0</v>
      </c>
    </row>
    <row r="168" spans="2:16" s="23" customFormat="1" ht="24.95" customHeight="1" thickTop="1" thickBot="1" x14ac:dyDescent="0.3">
      <c r="B168" s="82" t="s">
        <v>148</v>
      </c>
      <c r="C168" s="39" t="s">
        <v>132</v>
      </c>
      <c r="E168" s="20"/>
      <c r="F168" s="20"/>
      <c r="G168" s="28"/>
      <c r="H168" s="29">
        <f t="shared" si="21"/>
        <v>0</v>
      </c>
      <c r="J168" s="30"/>
      <c r="K168" s="31"/>
      <c r="L168" s="29">
        <f t="shared" si="19"/>
        <v>0</v>
      </c>
      <c r="N168" s="59"/>
      <c r="P168" s="67">
        <f t="shared" si="20"/>
        <v>0</v>
      </c>
    </row>
    <row r="169" spans="2:16" s="23" customFormat="1" ht="24.95" customHeight="1" thickTop="1" thickBot="1" x14ac:dyDescent="0.3">
      <c r="B169" s="82" t="s">
        <v>148</v>
      </c>
      <c r="C169" s="39" t="s">
        <v>64</v>
      </c>
      <c r="E169" s="20"/>
      <c r="F169" s="20"/>
      <c r="G169" s="28"/>
      <c r="H169" s="29">
        <f t="shared" si="21"/>
        <v>0</v>
      </c>
      <c r="J169" s="30"/>
      <c r="K169" s="31"/>
      <c r="L169" s="29">
        <f t="shared" si="19"/>
        <v>0</v>
      </c>
      <c r="N169" s="59"/>
      <c r="P169" s="67">
        <f t="shared" si="20"/>
        <v>0</v>
      </c>
    </row>
    <row r="170" spans="2:16" s="23" customFormat="1" ht="24.95" customHeight="1" thickTop="1" thickBot="1" x14ac:dyDescent="0.3">
      <c r="B170" s="82" t="s">
        <v>148</v>
      </c>
      <c r="C170" s="39" t="s">
        <v>75</v>
      </c>
      <c r="E170" s="20"/>
      <c r="F170" s="20"/>
      <c r="G170" s="28"/>
      <c r="H170" s="29">
        <f t="shared" si="21"/>
        <v>0</v>
      </c>
      <c r="J170" s="30"/>
      <c r="K170" s="31"/>
      <c r="L170" s="29">
        <f t="shared" si="19"/>
        <v>0</v>
      </c>
      <c r="N170" s="59"/>
      <c r="P170" s="67">
        <f t="shared" si="20"/>
        <v>0</v>
      </c>
    </row>
    <row r="171" spans="2:16" s="23" customFormat="1" ht="24.95" customHeight="1" thickTop="1" thickBot="1" x14ac:dyDescent="0.3">
      <c r="B171" s="82" t="s">
        <v>148</v>
      </c>
      <c r="C171" s="39" t="s">
        <v>152</v>
      </c>
      <c r="E171" s="20"/>
      <c r="F171" s="20"/>
      <c r="G171" s="28"/>
      <c r="H171" s="29">
        <f t="shared" si="21"/>
        <v>0</v>
      </c>
      <c r="J171" s="30"/>
      <c r="K171" s="31"/>
      <c r="L171" s="29">
        <f t="shared" si="19"/>
        <v>0</v>
      </c>
      <c r="N171" s="59"/>
      <c r="P171" s="67">
        <f t="shared" si="20"/>
        <v>0</v>
      </c>
    </row>
    <row r="172" spans="2:16" s="23" customFormat="1" ht="24.95" customHeight="1" thickTop="1" thickBot="1" x14ac:dyDescent="0.3">
      <c r="B172" s="82" t="s">
        <v>148</v>
      </c>
      <c r="C172" s="39" t="s">
        <v>152</v>
      </c>
      <c r="E172" s="20"/>
      <c r="F172" s="20"/>
      <c r="G172" s="28"/>
      <c r="H172" s="29">
        <f t="shared" si="21"/>
        <v>0</v>
      </c>
      <c r="J172" s="30"/>
      <c r="K172" s="31"/>
      <c r="L172" s="29">
        <f t="shared" si="19"/>
        <v>0</v>
      </c>
      <c r="N172" s="59"/>
      <c r="P172" s="67">
        <f t="shared" si="20"/>
        <v>0</v>
      </c>
    </row>
    <row r="173" spans="2:16" s="23" customFormat="1" ht="24.95" customHeight="1" thickTop="1" thickBot="1" x14ac:dyDescent="0.3">
      <c r="B173" s="82" t="s">
        <v>148</v>
      </c>
      <c r="C173" s="39" t="s">
        <v>152</v>
      </c>
      <c r="E173" s="20"/>
      <c r="F173" s="20"/>
      <c r="G173" s="28"/>
      <c r="H173" s="29">
        <f t="shared" si="21"/>
        <v>0</v>
      </c>
      <c r="J173" s="30"/>
      <c r="K173" s="31"/>
      <c r="L173" s="29">
        <f t="shared" si="19"/>
        <v>0</v>
      </c>
      <c r="N173" s="59"/>
      <c r="P173" s="67">
        <f t="shared" si="20"/>
        <v>0</v>
      </c>
    </row>
    <row r="174" spans="2:16" s="23" customFormat="1" ht="24.95" customHeight="1" thickTop="1" thickBot="1" x14ac:dyDescent="0.3">
      <c r="B174" s="82" t="s">
        <v>148</v>
      </c>
      <c r="C174" s="39" t="s">
        <v>152</v>
      </c>
      <c r="E174" s="20"/>
      <c r="F174" s="20"/>
      <c r="G174" s="28"/>
      <c r="H174" s="29">
        <f t="shared" si="21"/>
        <v>0</v>
      </c>
      <c r="J174" s="30"/>
      <c r="K174" s="31"/>
      <c r="L174" s="29">
        <f t="shared" si="19"/>
        <v>0</v>
      </c>
      <c r="N174" s="59"/>
      <c r="P174" s="67">
        <f t="shared" si="20"/>
        <v>0</v>
      </c>
    </row>
    <row r="175" spans="2:16" ht="30" customHeight="1" thickTop="1" thickBot="1" x14ac:dyDescent="0.3">
      <c r="B175" s="46" t="s">
        <v>158</v>
      </c>
      <c r="C175" s="47"/>
      <c r="D175" s="23"/>
      <c r="E175" s="66" t="s">
        <v>185</v>
      </c>
      <c r="F175" s="66"/>
      <c r="G175" s="66"/>
      <c r="H175" s="67">
        <f>SUM(H158:H174)</f>
        <v>0</v>
      </c>
      <c r="I175" s="23"/>
      <c r="J175" s="66" t="s">
        <v>187</v>
      </c>
      <c r="K175" s="66"/>
      <c r="L175" s="67">
        <f>SUM(L158:L174)</f>
        <v>0</v>
      </c>
      <c r="N175" s="67">
        <f>SUM(N158:N174)</f>
        <v>0</v>
      </c>
      <c r="P175" s="78">
        <f>H175+L175+N175</f>
        <v>0</v>
      </c>
    </row>
    <row r="176" spans="2:16" ht="24.95" customHeight="1" thickTop="1" thickBot="1" x14ac:dyDescent="0.3">
      <c r="N176" s="71"/>
    </row>
    <row r="177" spans="2:16" ht="24.95" customHeight="1" thickTop="1" thickBot="1" x14ac:dyDescent="0.3">
      <c r="N177" s="71"/>
    </row>
    <row r="178" spans="2:16" s="23" customFormat="1" ht="24.95" customHeight="1" thickTop="1" x14ac:dyDescent="0.25">
      <c r="B178" s="41" t="s">
        <v>215</v>
      </c>
      <c r="C178" s="42"/>
      <c r="D178" s="42"/>
      <c r="E178" s="42"/>
      <c r="F178" s="42"/>
      <c r="G178" s="42"/>
      <c r="H178" s="42"/>
      <c r="I178" s="42"/>
      <c r="J178" s="42"/>
      <c r="K178" s="42"/>
      <c r="L178" s="42"/>
      <c r="M178" s="42"/>
      <c r="N178" s="75"/>
      <c r="O178" s="75"/>
      <c r="P178" s="75"/>
    </row>
    <row r="179" spans="2:16" s="23" customFormat="1" ht="6.75" customHeight="1" thickBot="1" x14ac:dyDescent="0.3">
      <c r="B179" s="40"/>
    </row>
    <row r="180" spans="2:16" s="23" customFormat="1" ht="24.95" customHeight="1" thickTop="1" thickBot="1" x14ac:dyDescent="0.3">
      <c r="B180" s="82" t="s">
        <v>148</v>
      </c>
      <c r="C180" s="39" t="s">
        <v>133</v>
      </c>
      <c r="E180" s="20"/>
      <c r="F180" s="20"/>
      <c r="G180" s="28"/>
      <c r="H180" s="29">
        <f t="shared" ref="H180:H198" si="22">(E180*G180)</f>
        <v>0</v>
      </c>
      <c r="J180" s="30"/>
      <c r="K180" s="31"/>
      <c r="L180" s="29">
        <f t="shared" ref="L180:L198" si="23">K180*J180</f>
        <v>0</v>
      </c>
      <c r="N180" s="59"/>
      <c r="P180" s="67">
        <f t="shared" ref="P180:P198" si="24">H180+L180+N180</f>
        <v>0</v>
      </c>
    </row>
    <row r="181" spans="2:16" s="23" customFormat="1" ht="24.95" customHeight="1" thickTop="1" thickBot="1" x14ac:dyDescent="0.3">
      <c r="B181" s="82" t="s">
        <v>148</v>
      </c>
      <c r="C181" s="39" t="s">
        <v>33</v>
      </c>
      <c r="E181" s="20"/>
      <c r="F181" s="20"/>
      <c r="G181" s="28"/>
      <c r="H181" s="29">
        <f t="shared" si="22"/>
        <v>0</v>
      </c>
      <c r="J181" s="30"/>
      <c r="K181" s="31"/>
      <c r="L181" s="29">
        <f t="shared" si="23"/>
        <v>0</v>
      </c>
      <c r="N181" s="59"/>
      <c r="P181" s="67">
        <f t="shared" si="24"/>
        <v>0</v>
      </c>
    </row>
    <row r="182" spans="2:16" s="23" customFormat="1" ht="24.95" customHeight="1" thickTop="1" thickBot="1" x14ac:dyDescent="0.3">
      <c r="B182" s="82" t="s">
        <v>148</v>
      </c>
      <c r="C182" s="39" t="s">
        <v>34</v>
      </c>
      <c r="E182" s="20"/>
      <c r="F182" s="20"/>
      <c r="G182" s="28"/>
      <c r="H182" s="29">
        <f t="shared" si="22"/>
        <v>0</v>
      </c>
      <c r="J182" s="30"/>
      <c r="K182" s="31"/>
      <c r="L182" s="29">
        <f t="shared" si="23"/>
        <v>0</v>
      </c>
      <c r="N182" s="59"/>
      <c r="P182" s="67">
        <f t="shared" si="24"/>
        <v>0</v>
      </c>
    </row>
    <row r="183" spans="2:16" s="23" customFormat="1" ht="24.95" customHeight="1" thickTop="1" thickBot="1" x14ac:dyDescent="0.3">
      <c r="B183" s="82" t="s">
        <v>148</v>
      </c>
      <c r="C183" s="39" t="s">
        <v>111</v>
      </c>
      <c r="E183" s="20"/>
      <c r="F183" s="20"/>
      <c r="G183" s="28"/>
      <c r="H183" s="29">
        <f t="shared" si="22"/>
        <v>0</v>
      </c>
      <c r="J183" s="30"/>
      <c r="K183" s="31"/>
      <c r="L183" s="29">
        <f t="shared" si="23"/>
        <v>0</v>
      </c>
      <c r="N183" s="59"/>
      <c r="P183" s="67">
        <f t="shared" si="24"/>
        <v>0</v>
      </c>
    </row>
    <row r="184" spans="2:16" s="23" customFormat="1" ht="24.95" customHeight="1" thickTop="1" thickBot="1" x14ac:dyDescent="0.3">
      <c r="B184" s="82" t="s">
        <v>148</v>
      </c>
      <c r="C184" s="39" t="s">
        <v>3</v>
      </c>
      <c r="E184" s="20"/>
      <c r="F184" s="20"/>
      <c r="G184" s="28"/>
      <c r="H184" s="29">
        <f t="shared" si="22"/>
        <v>0</v>
      </c>
      <c r="J184" s="30"/>
      <c r="K184" s="31"/>
      <c r="L184" s="29">
        <f t="shared" si="23"/>
        <v>0</v>
      </c>
      <c r="N184" s="59"/>
      <c r="P184" s="67">
        <f t="shared" si="24"/>
        <v>0</v>
      </c>
    </row>
    <row r="185" spans="2:16" s="23" customFormat="1" ht="24.95" customHeight="1" thickTop="1" thickBot="1" x14ac:dyDescent="0.3">
      <c r="B185" s="82" t="s">
        <v>148</v>
      </c>
      <c r="C185" s="39" t="s">
        <v>28</v>
      </c>
      <c r="E185" s="20"/>
      <c r="F185" s="20"/>
      <c r="G185" s="28"/>
      <c r="H185" s="29">
        <f t="shared" si="22"/>
        <v>0</v>
      </c>
      <c r="J185" s="30"/>
      <c r="K185" s="31"/>
      <c r="L185" s="29">
        <f t="shared" si="23"/>
        <v>0</v>
      </c>
      <c r="N185" s="59"/>
      <c r="P185" s="67">
        <f t="shared" si="24"/>
        <v>0</v>
      </c>
    </row>
    <row r="186" spans="2:16" s="23" customFormat="1" ht="24.95" customHeight="1" thickTop="1" thickBot="1" x14ac:dyDescent="0.3">
      <c r="B186" s="82" t="s">
        <v>148</v>
      </c>
      <c r="C186" s="39" t="s">
        <v>29</v>
      </c>
      <c r="E186" s="20"/>
      <c r="F186" s="20"/>
      <c r="G186" s="28"/>
      <c r="H186" s="29">
        <f t="shared" si="22"/>
        <v>0</v>
      </c>
      <c r="J186" s="30"/>
      <c r="K186" s="31"/>
      <c r="L186" s="29">
        <f t="shared" si="23"/>
        <v>0</v>
      </c>
      <c r="N186" s="59"/>
      <c r="P186" s="67">
        <f t="shared" si="24"/>
        <v>0</v>
      </c>
    </row>
    <row r="187" spans="2:16" s="23" customFormat="1" ht="24.95" customHeight="1" thickTop="1" thickBot="1" x14ac:dyDescent="0.3">
      <c r="B187" s="82" t="s">
        <v>148</v>
      </c>
      <c r="C187" s="39" t="s">
        <v>35</v>
      </c>
      <c r="E187" s="20"/>
      <c r="F187" s="20"/>
      <c r="G187" s="28"/>
      <c r="H187" s="29">
        <f t="shared" si="22"/>
        <v>0</v>
      </c>
      <c r="J187" s="30"/>
      <c r="K187" s="31"/>
      <c r="L187" s="29">
        <f t="shared" si="23"/>
        <v>0</v>
      </c>
      <c r="N187" s="59"/>
      <c r="P187" s="67">
        <f t="shared" si="24"/>
        <v>0</v>
      </c>
    </row>
    <row r="188" spans="2:16" s="23" customFormat="1" ht="24.95" customHeight="1" thickTop="1" thickBot="1" x14ac:dyDescent="0.3">
      <c r="B188" s="82" t="s">
        <v>148</v>
      </c>
      <c r="C188" s="39" t="s">
        <v>30</v>
      </c>
      <c r="E188" s="20"/>
      <c r="F188" s="20"/>
      <c r="G188" s="28"/>
      <c r="H188" s="29">
        <f t="shared" si="22"/>
        <v>0</v>
      </c>
      <c r="J188" s="30"/>
      <c r="K188" s="31"/>
      <c r="L188" s="29">
        <f t="shared" si="23"/>
        <v>0</v>
      </c>
      <c r="N188" s="59"/>
      <c r="P188" s="67">
        <f t="shared" si="24"/>
        <v>0</v>
      </c>
    </row>
    <row r="189" spans="2:16" s="23" customFormat="1" ht="24.95" customHeight="1" thickTop="1" thickBot="1" x14ac:dyDescent="0.3">
      <c r="B189" s="82" t="s">
        <v>148</v>
      </c>
      <c r="C189" s="39" t="s">
        <v>2</v>
      </c>
      <c r="E189" s="20"/>
      <c r="F189" s="20"/>
      <c r="G189" s="28"/>
      <c r="H189" s="29">
        <f t="shared" si="22"/>
        <v>0</v>
      </c>
      <c r="J189" s="30"/>
      <c r="K189" s="31"/>
      <c r="L189" s="29">
        <f t="shared" si="23"/>
        <v>0</v>
      </c>
      <c r="N189" s="59"/>
      <c r="P189" s="67">
        <f t="shared" si="24"/>
        <v>0</v>
      </c>
    </row>
    <row r="190" spans="2:16" s="23" customFormat="1" ht="24.95" customHeight="1" thickTop="1" thickBot="1" x14ac:dyDescent="0.3">
      <c r="B190" s="82" t="s">
        <v>148</v>
      </c>
      <c r="C190" s="39" t="s">
        <v>4</v>
      </c>
      <c r="E190" s="20"/>
      <c r="F190" s="20"/>
      <c r="G190" s="28"/>
      <c r="H190" s="29">
        <f t="shared" si="22"/>
        <v>0</v>
      </c>
      <c r="J190" s="30"/>
      <c r="K190" s="31"/>
      <c r="L190" s="29">
        <f t="shared" si="23"/>
        <v>0</v>
      </c>
      <c r="N190" s="59"/>
      <c r="P190" s="67">
        <f t="shared" si="24"/>
        <v>0</v>
      </c>
    </row>
    <row r="191" spans="2:16" s="23" customFormat="1" ht="24.95" customHeight="1" thickTop="1" thickBot="1" x14ac:dyDescent="0.3">
      <c r="B191" s="82" t="s">
        <v>148</v>
      </c>
      <c r="C191" s="39" t="s">
        <v>134</v>
      </c>
      <c r="E191" s="20"/>
      <c r="F191" s="20"/>
      <c r="G191" s="28"/>
      <c r="H191" s="29">
        <f t="shared" si="22"/>
        <v>0</v>
      </c>
      <c r="J191" s="30"/>
      <c r="K191" s="31"/>
      <c r="L191" s="29">
        <f t="shared" si="23"/>
        <v>0</v>
      </c>
      <c r="N191" s="59"/>
      <c r="P191" s="67">
        <f t="shared" si="24"/>
        <v>0</v>
      </c>
    </row>
    <row r="192" spans="2:16" s="23" customFormat="1" ht="24.95" customHeight="1" thickTop="1" thickBot="1" x14ac:dyDescent="0.3">
      <c r="B192" s="82" t="s">
        <v>148</v>
      </c>
      <c r="C192" s="39" t="s">
        <v>106</v>
      </c>
      <c r="E192" s="20"/>
      <c r="F192" s="20"/>
      <c r="G192" s="28"/>
      <c r="H192" s="29">
        <f t="shared" si="22"/>
        <v>0</v>
      </c>
      <c r="J192" s="30"/>
      <c r="K192" s="31"/>
      <c r="L192" s="29">
        <f t="shared" si="23"/>
        <v>0</v>
      </c>
      <c r="N192" s="59"/>
      <c r="P192" s="67">
        <f t="shared" si="24"/>
        <v>0</v>
      </c>
    </row>
    <row r="193" spans="2:16" s="23" customFormat="1" ht="24.95" customHeight="1" thickTop="1" thickBot="1" x14ac:dyDescent="0.3">
      <c r="B193" s="82" t="s">
        <v>148</v>
      </c>
      <c r="C193" s="39" t="s">
        <v>105</v>
      </c>
      <c r="E193" s="20"/>
      <c r="F193" s="20"/>
      <c r="G193" s="28"/>
      <c r="H193" s="29">
        <f t="shared" si="22"/>
        <v>0</v>
      </c>
      <c r="J193" s="30"/>
      <c r="K193" s="31"/>
      <c r="L193" s="29">
        <f t="shared" si="23"/>
        <v>0</v>
      </c>
      <c r="N193" s="59"/>
      <c r="P193" s="67">
        <f t="shared" si="24"/>
        <v>0</v>
      </c>
    </row>
    <row r="194" spans="2:16" s="23" customFormat="1" ht="24.95" customHeight="1" thickTop="1" thickBot="1" x14ac:dyDescent="0.3">
      <c r="B194" s="82" t="s">
        <v>148</v>
      </c>
      <c r="C194" s="39" t="s">
        <v>30</v>
      </c>
      <c r="E194" s="20"/>
      <c r="F194" s="20"/>
      <c r="G194" s="28"/>
      <c r="H194" s="29">
        <f t="shared" si="22"/>
        <v>0</v>
      </c>
      <c r="J194" s="30"/>
      <c r="K194" s="31"/>
      <c r="L194" s="29">
        <f t="shared" si="23"/>
        <v>0</v>
      </c>
      <c r="N194" s="59"/>
      <c r="P194" s="67">
        <f t="shared" si="24"/>
        <v>0</v>
      </c>
    </row>
    <row r="195" spans="2:16" s="23" customFormat="1" ht="24.95" customHeight="1" thickTop="1" thickBot="1" x14ac:dyDescent="0.3">
      <c r="B195" s="82" t="s">
        <v>148</v>
      </c>
      <c r="C195" s="39" t="s">
        <v>152</v>
      </c>
      <c r="E195" s="20"/>
      <c r="F195" s="20"/>
      <c r="G195" s="28"/>
      <c r="H195" s="29">
        <f t="shared" si="22"/>
        <v>0</v>
      </c>
      <c r="J195" s="30"/>
      <c r="K195" s="31"/>
      <c r="L195" s="29">
        <f t="shared" si="23"/>
        <v>0</v>
      </c>
      <c r="N195" s="59"/>
      <c r="P195" s="67">
        <f t="shared" si="24"/>
        <v>0</v>
      </c>
    </row>
    <row r="196" spans="2:16" s="23" customFormat="1" ht="24.95" customHeight="1" thickTop="1" thickBot="1" x14ac:dyDescent="0.3">
      <c r="B196" s="82" t="s">
        <v>148</v>
      </c>
      <c r="C196" s="39" t="s">
        <v>152</v>
      </c>
      <c r="E196" s="20"/>
      <c r="F196" s="20"/>
      <c r="G196" s="28"/>
      <c r="H196" s="29">
        <f t="shared" si="22"/>
        <v>0</v>
      </c>
      <c r="J196" s="30"/>
      <c r="K196" s="31"/>
      <c r="L196" s="29">
        <f t="shared" si="23"/>
        <v>0</v>
      </c>
      <c r="N196" s="59"/>
      <c r="P196" s="67">
        <f t="shared" si="24"/>
        <v>0</v>
      </c>
    </row>
    <row r="197" spans="2:16" s="23" customFormat="1" ht="24.95" customHeight="1" thickTop="1" thickBot="1" x14ac:dyDescent="0.3">
      <c r="B197" s="82" t="s">
        <v>148</v>
      </c>
      <c r="C197" s="39" t="s">
        <v>152</v>
      </c>
      <c r="E197" s="20"/>
      <c r="F197" s="20"/>
      <c r="G197" s="28"/>
      <c r="H197" s="29">
        <f t="shared" si="22"/>
        <v>0</v>
      </c>
      <c r="J197" s="30"/>
      <c r="K197" s="31"/>
      <c r="L197" s="29">
        <f t="shared" si="23"/>
        <v>0</v>
      </c>
      <c r="N197" s="59"/>
      <c r="P197" s="67">
        <f t="shared" si="24"/>
        <v>0</v>
      </c>
    </row>
    <row r="198" spans="2:16" s="23" customFormat="1" ht="24.95" customHeight="1" thickTop="1" thickBot="1" x14ac:dyDescent="0.3">
      <c r="B198" s="82" t="s">
        <v>148</v>
      </c>
      <c r="C198" s="39" t="s">
        <v>152</v>
      </c>
      <c r="E198" s="20"/>
      <c r="F198" s="20"/>
      <c r="G198" s="28"/>
      <c r="H198" s="29">
        <f t="shared" si="22"/>
        <v>0</v>
      </c>
      <c r="J198" s="30"/>
      <c r="K198" s="31"/>
      <c r="L198" s="29">
        <f t="shared" si="23"/>
        <v>0</v>
      </c>
      <c r="N198" s="59"/>
      <c r="P198" s="67">
        <f t="shared" si="24"/>
        <v>0</v>
      </c>
    </row>
    <row r="199" spans="2:16" ht="30" customHeight="1" thickTop="1" thickBot="1" x14ac:dyDescent="0.3">
      <c r="B199" s="46" t="s">
        <v>159</v>
      </c>
      <c r="C199" s="47"/>
      <c r="D199" s="23"/>
      <c r="E199" s="66" t="s">
        <v>185</v>
      </c>
      <c r="F199" s="66"/>
      <c r="G199" s="66"/>
      <c r="H199" s="67">
        <f>SUM(H180:H198)</f>
        <v>0</v>
      </c>
      <c r="I199" s="23"/>
      <c r="J199" s="66" t="s">
        <v>187</v>
      </c>
      <c r="K199" s="66"/>
      <c r="L199" s="67">
        <f>SUM(L180:L198)</f>
        <v>0</v>
      </c>
      <c r="N199" s="67">
        <f>SUM(N180:N198)</f>
        <v>0</v>
      </c>
      <c r="P199" s="78">
        <f>H199+L199+N199</f>
        <v>0</v>
      </c>
    </row>
    <row r="200" spans="2:16" ht="24.95" customHeight="1" thickTop="1" thickBot="1" x14ac:dyDescent="0.3">
      <c r="N200" s="71"/>
    </row>
    <row r="201" spans="2:16" ht="24.95" customHeight="1" thickTop="1" thickBot="1" x14ac:dyDescent="0.3">
      <c r="N201" s="71"/>
    </row>
    <row r="202" spans="2:16" s="23" customFormat="1" ht="24.95" customHeight="1" thickTop="1" x14ac:dyDescent="0.25">
      <c r="B202" s="41" t="s">
        <v>1</v>
      </c>
      <c r="C202" s="42"/>
      <c r="D202" s="42"/>
      <c r="E202" s="42"/>
      <c r="F202" s="42"/>
      <c r="G202" s="42"/>
      <c r="H202" s="42"/>
      <c r="I202" s="42"/>
      <c r="J202" s="42"/>
      <c r="K202" s="42"/>
      <c r="L202" s="42"/>
      <c r="M202" s="42"/>
      <c r="N202" s="75"/>
      <c r="O202" s="75"/>
      <c r="P202" s="75"/>
    </row>
    <row r="203" spans="2:16" s="23" customFormat="1" ht="6.75" customHeight="1" thickBot="1" x14ac:dyDescent="0.3">
      <c r="B203" s="40"/>
    </row>
    <row r="204" spans="2:16" s="23" customFormat="1" ht="24.95" customHeight="1" thickTop="1" thickBot="1" x14ac:dyDescent="0.3">
      <c r="B204" s="82" t="s">
        <v>148</v>
      </c>
      <c r="C204" s="39" t="s">
        <v>7</v>
      </c>
      <c r="E204" s="20"/>
      <c r="F204" s="20"/>
      <c r="G204" s="28"/>
      <c r="H204" s="29">
        <f t="shared" ref="H204:H215" si="25">(E204*G204)</f>
        <v>0</v>
      </c>
      <c r="J204" s="30"/>
      <c r="K204" s="31"/>
      <c r="L204" s="29">
        <f t="shared" ref="L204:L215" si="26">K204*J204</f>
        <v>0</v>
      </c>
      <c r="N204" s="59"/>
      <c r="P204" s="67">
        <f t="shared" ref="P204:P215" si="27">H204+L204+N204</f>
        <v>0</v>
      </c>
    </row>
    <row r="205" spans="2:16" s="23" customFormat="1" ht="24.95" customHeight="1" thickTop="1" thickBot="1" x14ac:dyDescent="0.3">
      <c r="B205" s="82" t="s">
        <v>148</v>
      </c>
      <c r="C205" s="39" t="s">
        <v>5</v>
      </c>
      <c r="E205" s="20"/>
      <c r="F205" s="20"/>
      <c r="G205" s="28"/>
      <c r="H205" s="29">
        <f t="shared" si="25"/>
        <v>0</v>
      </c>
      <c r="J205" s="30"/>
      <c r="K205" s="31"/>
      <c r="L205" s="29">
        <f t="shared" si="26"/>
        <v>0</v>
      </c>
      <c r="N205" s="59"/>
      <c r="P205" s="67">
        <f t="shared" si="27"/>
        <v>0</v>
      </c>
    </row>
    <row r="206" spans="2:16" s="23" customFormat="1" ht="24.95" customHeight="1" thickTop="1" thickBot="1" x14ac:dyDescent="0.3">
      <c r="B206" s="82" t="s">
        <v>148</v>
      </c>
      <c r="C206" s="39" t="s">
        <v>6</v>
      </c>
      <c r="E206" s="20"/>
      <c r="F206" s="20"/>
      <c r="G206" s="28"/>
      <c r="H206" s="29">
        <f t="shared" si="25"/>
        <v>0</v>
      </c>
      <c r="J206" s="30"/>
      <c r="K206" s="31"/>
      <c r="L206" s="29">
        <f t="shared" si="26"/>
        <v>0</v>
      </c>
      <c r="N206" s="59"/>
      <c r="P206" s="67">
        <f t="shared" si="27"/>
        <v>0</v>
      </c>
    </row>
    <row r="207" spans="2:16" s="23" customFormat="1" ht="24.95" customHeight="1" thickTop="1" thickBot="1" x14ac:dyDescent="0.3">
      <c r="B207" s="82" t="s">
        <v>148</v>
      </c>
      <c r="C207" s="39" t="s">
        <v>135</v>
      </c>
      <c r="E207" s="20"/>
      <c r="F207" s="20"/>
      <c r="G207" s="28"/>
      <c r="H207" s="29">
        <f t="shared" si="25"/>
        <v>0</v>
      </c>
      <c r="J207" s="30"/>
      <c r="K207" s="31"/>
      <c r="L207" s="29">
        <f t="shared" si="26"/>
        <v>0</v>
      </c>
      <c r="N207" s="59"/>
      <c r="P207" s="67">
        <f t="shared" si="27"/>
        <v>0</v>
      </c>
    </row>
    <row r="208" spans="2:16" s="23" customFormat="1" ht="24.95" customHeight="1" thickTop="1" thickBot="1" x14ac:dyDescent="0.3">
      <c r="B208" s="82" t="s">
        <v>148</v>
      </c>
      <c r="C208" s="39" t="s">
        <v>136</v>
      </c>
      <c r="E208" s="20"/>
      <c r="F208" s="20"/>
      <c r="G208" s="28"/>
      <c r="H208" s="29">
        <f t="shared" si="25"/>
        <v>0</v>
      </c>
      <c r="J208" s="30"/>
      <c r="K208" s="31"/>
      <c r="L208" s="29">
        <f t="shared" si="26"/>
        <v>0</v>
      </c>
      <c r="N208" s="59"/>
      <c r="P208" s="67">
        <f t="shared" si="27"/>
        <v>0</v>
      </c>
    </row>
    <row r="209" spans="2:16" s="23" customFormat="1" ht="24.95" customHeight="1" thickTop="1" thickBot="1" x14ac:dyDescent="0.3">
      <c r="B209" s="82" t="s">
        <v>148</v>
      </c>
      <c r="C209" s="39" t="s">
        <v>137</v>
      </c>
      <c r="E209" s="20"/>
      <c r="F209" s="20"/>
      <c r="G209" s="28"/>
      <c r="H209" s="29">
        <f t="shared" si="25"/>
        <v>0</v>
      </c>
      <c r="J209" s="30"/>
      <c r="K209" s="31"/>
      <c r="L209" s="29">
        <f t="shared" si="26"/>
        <v>0</v>
      </c>
      <c r="N209" s="59"/>
      <c r="P209" s="67">
        <f t="shared" si="27"/>
        <v>0</v>
      </c>
    </row>
    <row r="210" spans="2:16" s="23" customFormat="1" ht="24.95" customHeight="1" thickTop="1" thickBot="1" x14ac:dyDescent="0.3">
      <c r="B210" s="82" t="s">
        <v>148</v>
      </c>
      <c r="C210" s="39" t="s">
        <v>13</v>
      </c>
      <c r="E210" s="20"/>
      <c r="F210" s="20"/>
      <c r="G210" s="28"/>
      <c r="H210" s="29">
        <f t="shared" si="25"/>
        <v>0</v>
      </c>
      <c r="J210" s="30"/>
      <c r="K210" s="31"/>
      <c r="L210" s="29">
        <f t="shared" si="26"/>
        <v>0</v>
      </c>
      <c r="N210" s="59"/>
      <c r="P210" s="67">
        <f t="shared" si="27"/>
        <v>0</v>
      </c>
    </row>
    <row r="211" spans="2:16" s="23" customFormat="1" ht="24.95" customHeight="1" thickTop="1" thickBot="1" x14ac:dyDescent="0.3">
      <c r="B211" s="82" t="s">
        <v>148</v>
      </c>
      <c r="C211" s="39" t="s">
        <v>138</v>
      </c>
      <c r="E211" s="20"/>
      <c r="F211" s="20"/>
      <c r="G211" s="28"/>
      <c r="H211" s="29">
        <f t="shared" si="25"/>
        <v>0</v>
      </c>
      <c r="J211" s="30"/>
      <c r="K211" s="31"/>
      <c r="L211" s="29">
        <f t="shared" si="26"/>
        <v>0</v>
      </c>
      <c r="N211" s="59"/>
      <c r="P211" s="67">
        <f t="shared" si="27"/>
        <v>0</v>
      </c>
    </row>
    <row r="212" spans="2:16" s="23" customFormat="1" ht="24.95" customHeight="1" thickTop="1" thickBot="1" x14ac:dyDescent="0.3">
      <c r="B212" s="82" t="s">
        <v>148</v>
      </c>
      <c r="C212" s="39" t="s">
        <v>152</v>
      </c>
      <c r="E212" s="20"/>
      <c r="F212" s="20"/>
      <c r="G212" s="28"/>
      <c r="H212" s="29">
        <f t="shared" si="25"/>
        <v>0</v>
      </c>
      <c r="J212" s="30"/>
      <c r="K212" s="31"/>
      <c r="L212" s="29">
        <f t="shared" si="26"/>
        <v>0</v>
      </c>
      <c r="N212" s="59"/>
      <c r="P212" s="67">
        <f t="shared" si="27"/>
        <v>0</v>
      </c>
    </row>
    <row r="213" spans="2:16" s="23" customFormat="1" ht="24.95" customHeight="1" thickTop="1" thickBot="1" x14ac:dyDescent="0.3">
      <c r="B213" s="82" t="s">
        <v>148</v>
      </c>
      <c r="C213" s="39" t="s">
        <v>152</v>
      </c>
      <c r="E213" s="20"/>
      <c r="F213" s="20"/>
      <c r="G213" s="28"/>
      <c r="H213" s="29">
        <f t="shared" si="25"/>
        <v>0</v>
      </c>
      <c r="J213" s="30"/>
      <c r="K213" s="31"/>
      <c r="L213" s="29">
        <f t="shared" si="26"/>
        <v>0</v>
      </c>
      <c r="N213" s="59"/>
      <c r="P213" s="67">
        <f t="shared" si="27"/>
        <v>0</v>
      </c>
    </row>
    <row r="214" spans="2:16" s="23" customFormat="1" ht="24.95" customHeight="1" thickTop="1" thickBot="1" x14ac:dyDescent="0.3">
      <c r="B214" s="82" t="s">
        <v>148</v>
      </c>
      <c r="C214" s="39" t="s">
        <v>152</v>
      </c>
      <c r="E214" s="20"/>
      <c r="F214" s="20"/>
      <c r="G214" s="28"/>
      <c r="H214" s="29">
        <f t="shared" si="25"/>
        <v>0</v>
      </c>
      <c r="J214" s="30"/>
      <c r="K214" s="31"/>
      <c r="L214" s="29">
        <f t="shared" si="26"/>
        <v>0</v>
      </c>
      <c r="N214" s="59"/>
      <c r="P214" s="67">
        <f t="shared" si="27"/>
        <v>0</v>
      </c>
    </row>
    <row r="215" spans="2:16" s="23" customFormat="1" ht="24.95" customHeight="1" thickTop="1" thickBot="1" x14ac:dyDescent="0.3">
      <c r="B215" s="82" t="s">
        <v>148</v>
      </c>
      <c r="C215" s="39" t="s">
        <v>152</v>
      </c>
      <c r="E215" s="20"/>
      <c r="F215" s="20"/>
      <c r="G215" s="28"/>
      <c r="H215" s="29">
        <f t="shared" si="25"/>
        <v>0</v>
      </c>
      <c r="J215" s="30"/>
      <c r="K215" s="31"/>
      <c r="L215" s="29">
        <f t="shared" si="26"/>
        <v>0</v>
      </c>
      <c r="N215" s="59"/>
      <c r="P215" s="67">
        <f t="shared" si="27"/>
        <v>0</v>
      </c>
    </row>
    <row r="216" spans="2:16" ht="30" customHeight="1" thickTop="1" thickBot="1" x14ac:dyDescent="0.3">
      <c r="B216" s="46" t="s">
        <v>160</v>
      </c>
      <c r="C216" s="47"/>
      <c r="D216" s="23"/>
      <c r="E216" s="66" t="s">
        <v>185</v>
      </c>
      <c r="F216" s="66"/>
      <c r="G216" s="66"/>
      <c r="H216" s="67">
        <f>SUM(H204:H215)</f>
        <v>0</v>
      </c>
      <c r="I216" s="23"/>
      <c r="J216" s="66" t="s">
        <v>187</v>
      </c>
      <c r="K216" s="66"/>
      <c r="L216" s="67">
        <f>SUM(L204:L215)</f>
        <v>0</v>
      </c>
      <c r="N216" s="67">
        <f>SUM(N201:N215)</f>
        <v>0</v>
      </c>
      <c r="P216" s="78">
        <f>H216+L216+N216</f>
        <v>0</v>
      </c>
    </row>
    <row r="217" spans="2:16" ht="24.95" customHeight="1" thickTop="1" thickBot="1" x14ac:dyDescent="0.3">
      <c r="N217" s="71"/>
      <c r="P217" s="71"/>
    </row>
    <row r="218" spans="2:16" ht="24.95" customHeight="1" thickTop="1" thickBot="1" x14ac:dyDescent="0.3">
      <c r="N218" s="71"/>
      <c r="P218" s="71"/>
    </row>
    <row r="219" spans="2:16" s="23" customFormat="1" ht="24.95" customHeight="1" thickTop="1" x14ac:dyDescent="0.25">
      <c r="B219" s="41" t="s">
        <v>190</v>
      </c>
      <c r="C219" s="42"/>
      <c r="D219" s="42"/>
      <c r="E219" s="42"/>
      <c r="F219" s="42"/>
      <c r="G219" s="42"/>
      <c r="H219" s="42"/>
      <c r="I219" s="42"/>
      <c r="J219" s="42"/>
      <c r="K219" s="42"/>
      <c r="L219" s="42"/>
      <c r="M219" s="42"/>
      <c r="N219" s="42"/>
      <c r="O219" s="42"/>
      <c r="P219" s="42"/>
    </row>
    <row r="220" spans="2:16" s="23" customFormat="1" ht="6.75" customHeight="1" thickBot="1" x14ac:dyDescent="0.3">
      <c r="B220" s="40"/>
    </row>
    <row r="221" spans="2:16" s="23" customFormat="1" ht="24.95" customHeight="1" thickTop="1" thickBot="1" x14ac:dyDescent="0.3">
      <c r="B221" s="82" t="s">
        <v>148</v>
      </c>
      <c r="C221" s="39" t="s">
        <v>196</v>
      </c>
      <c r="E221" s="20"/>
      <c r="F221" s="20"/>
      <c r="G221" s="28"/>
      <c r="H221" s="29">
        <f t="shared" ref="H221:H235" si="28">(E221*G221)</f>
        <v>0</v>
      </c>
      <c r="J221" s="30"/>
      <c r="K221" s="31"/>
      <c r="L221" s="29">
        <f t="shared" ref="L221:L235" si="29">K221*J221</f>
        <v>0</v>
      </c>
      <c r="N221" s="59"/>
      <c r="P221" s="67">
        <f t="shared" ref="P221:P235" si="30">H221+L221+N221</f>
        <v>0</v>
      </c>
    </row>
    <row r="222" spans="2:16" s="23" customFormat="1" ht="24.95" customHeight="1" thickTop="1" thickBot="1" x14ac:dyDescent="0.3">
      <c r="B222" s="82" t="s">
        <v>148</v>
      </c>
      <c r="C222" s="39" t="s">
        <v>197</v>
      </c>
      <c r="E222" s="20"/>
      <c r="F222" s="20"/>
      <c r="G222" s="28"/>
      <c r="H222" s="29">
        <f t="shared" si="28"/>
        <v>0</v>
      </c>
      <c r="J222" s="30"/>
      <c r="K222" s="31"/>
      <c r="L222" s="29">
        <f t="shared" si="29"/>
        <v>0</v>
      </c>
      <c r="N222" s="59"/>
      <c r="P222" s="67">
        <f t="shared" si="30"/>
        <v>0</v>
      </c>
    </row>
    <row r="223" spans="2:16" s="23" customFormat="1" ht="24.95" customHeight="1" thickTop="1" thickBot="1" x14ac:dyDescent="0.3">
      <c r="B223" s="82" t="s">
        <v>148</v>
      </c>
      <c r="C223" s="39" t="s">
        <v>202</v>
      </c>
      <c r="E223" s="20"/>
      <c r="F223" s="20"/>
      <c r="G223" s="28"/>
      <c r="H223" s="29">
        <f t="shared" si="28"/>
        <v>0</v>
      </c>
      <c r="J223" s="30"/>
      <c r="K223" s="31"/>
      <c r="L223" s="29">
        <f t="shared" si="29"/>
        <v>0</v>
      </c>
      <c r="N223" s="59"/>
      <c r="P223" s="67">
        <f t="shared" si="30"/>
        <v>0</v>
      </c>
    </row>
    <row r="224" spans="2:16" s="23" customFormat="1" ht="24.95" customHeight="1" thickTop="1" thickBot="1" x14ac:dyDescent="0.3">
      <c r="B224" s="82" t="s">
        <v>148</v>
      </c>
      <c r="C224" s="39" t="s">
        <v>194</v>
      </c>
      <c r="E224" s="20"/>
      <c r="F224" s="20"/>
      <c r="G224" s="28"/>
      <c r="H224" s="29">
        <f t="shared" si="28"/>
        <v>0</v>
      </c>
      <c r="J224" s="30"/>
      <c r="K224" s="31"/>
      <c r="L224" s="29">
        <f t="shared" si="29"/>
        <v>0</v>
      </c>
      <c r="N224" s="59"/>
      <c r="P224" s="67">
        <f t="shared" si="30"/>
        <v>0</v>
      </c>
    </row>
    <row r="225" spans="2:16" s="23" customFormat="1" ht="24.95" customHeight="1" thickTop="1" thickBot="1" x14ac:dyDescent="0.3">
      <c r="B225" s="82" t="s">
        <v>148</v>
      </c>
      <c r="C225" s="39" t="s">
        <v>198</v>
      </c>
      <c r="E225" s="20"/>
      <c r="F225" s="20"/>
      <c r="G225" s="28"/>
      <c r="H225" s="29">
        <f t="shared" si="28"/>
        <v>0</v>
      </c>
      <c r="J225" s="30"/>
      <c r="K225" s="31"/>
      <c r="L225" s="29">
        <f t="shared" si="29"/>
        <v>0</v>
      </c>
      <c r="N225" s="59"/>
      <c r="P225" s="67">
        <f t="shared" si="30"/>
        <v>0</v>
      </c>
    </row>
    <row r="226" spans="2:16" s="23" customFormat="1" ht="24.95" customHeight="1" thickTop="1" thickBot="1" x14ac:dyDescent="0.3">
      <c r="B226" s="82" t="s">
        <v>148</v>
      </c>
      <c r="C226" s="39" t="s">
        <v>199</v>
      </c>
      <c r="E226" s="20"/>
      <c r="F226" s="20"/>
      <c r="G226" s="28"/>
      <c r="H226" s="29">
        <f t="shared" si="28"/>
        <v>0</v>
      </c>
      <c r="J226" s="30"/>
      <c r="K226" s="31"/>
      <c r="L226" s="29">
        <f t="shared" si="29"/>
        <v>0</v>
      </c>
      <c r="N226" s="59"/>
      <c r="P226" s="67">
        <f t="shared" si="30"/>
        <v>0</v>
      </c>
    </row>
    <row r="227" spans="2:16" s="23" customFormat="1" ht="24.95" customHeight="1" thickTop="1" thickBot="1" x14ac:dyDescent="0.3">
      <c r="B227" s="82" t="s">
        <v>148</v>
      </c>
      <c r="C227" s="39" t="s">
        <v>195</v>
      </c>
      <c r="E227" s="20"/>
      <c r="F227" s="20"/>
      <c r="G227" s="28"/>
      <c r="H227" s="29">
        <f t="shared" si="28"/>
        <v>0</v>
      </c>
      <c r="J227" s="30"/>
      <c r="K227" s="31"/>
      <c r="L227" s="29">
        <f t="shared" si="29"/>
        <v>0</v>
      </c>
      <c r="N227" s="59"/>
      <c r="P227" s="67">
        <f t="shared" si="30"/>
        <v>0</v>
      </c>
    </row>
    <row r="228" spans="2:16" s="23" customFormat="1" ht="24.95" customHeight="1" thickTop="1" thickBot="1" x14ac:dyDescent="0.3">
      <c r="B228" s="82" t="s">
        <v>148</v>
      </c>
      <c r="C228" s="39" t="s">
        <v>192</v>
      </c>
      <c r="E228" s="20"/>
      <c r="F228" s="20"/>
      <c r="G228" s="28"/>
      <c r="H228" s="29">
        <f t="shared" si="28"/>
        <v>0</v>
      </c>
      <c r="J228" s="30"/>
      <c r="K228" s="31"/>
      <c r="L228" s="29">
        <f t="shared" si="29"/>
        <v>0</v>
      </c>
      <c r="N228" s="59"/>
      <c r="P228" s="67">
        <f t="shared" si="30"/>
        <v>0</v>
      </c>
    </row>
    <row r="229" spans="2:16" s="23" customFormat="1" ht="24.95" customHeight="1" thickTop="1" thickBot="1" x14ac:dyDescent="0.3">
      <c r="B229" s="82" t="s">
        <v>148</v>
      </c>
      <c r="C229" s="39" t="s">
        <v>191</v>
      </c>
      <c r="E229" s="20"/>
      <c r="F229" s="20"/>
      <c r="G229" s="28"/>
      <c r="H229" s="29">
        <f t="shared" si="28"/>
        <v>0</v>
      </c>
      <c r="J229" s="30"/>
      <c r="K229" s="31"/>
      <c r="L229" s="29">
        <f t="shared" si="29"/>
        <v>0</v>
      </c>
      <c r="N229" s="59"/>
      <c r="P229" s="67">
        <f t="shared" si="30"/>
        <v>0</v>
      </c>
    </row>
    <row r="230" spans="2:16" s="23" customFormat="1" ht="24.95" customHeight="1" thickTop="1" thickBot="1" x14ac:dyDescent="0.3">
      <c r="B230" s="82" t="s">
        <v>148</v>
      </c>
      <c r="C230" s="39" t="s">
        <v>193</v>
      </c>
      <c r="E230" s="20"/>
      <c r="F230" s="20"/>
      <c r="G230" s="28"/>
      <c r="H230" s="29">
        <f t="shared" si="28"/>
        <v>0</v>
      </c>
      <c r="J230" s="30"/>
      <c r="K230" s="31"/>
      <c r="L230" s="29">
        <f t="shared" si="29"/>
        <v>0</v>
      </c>
      <c r="N230" s="59"/>
      <c r="P230" s="67">
        <f t="shared" si="30"/>
        <v>0</v>
      </c>
    </row>
    <row r="231" spans="2:16" s="23" customFormat="1" ht="24.95" customHeight="1" thickTop="1" thickBot="1" x14ac:dyDescent="0.3">
      <c r="B231" s="82" t="s">
        <v>148</v>
      </c>
      <c r="C231" s="39" t="s">
        <v>200</v>
      </c>
      <c r="E231" s="20"/>
      <c r="F231" s="20"/>
      <c r="G231" s="28"/>
      <c r="H231" s="29">
        <f t="shared" si="28"/>
        <v>0</v>
      </c>
      <c r="J231" s="30"/>
      <c r="K231" s="31"/>
      <c r="L231" s="29">
        <f t="shared" si="29"/>
        <v>0</v>
      </c>
      <c r="N231" s="59"/>
      <c r="P231" s="67">
        <f t="shared" si="30"/>
        <v>0</v>
      </c>
    </row>
    <row r="232" spans="2:16" s="23" customFormat="1" ht="24.95" customHeight="1" thickTop="1" thickBot="1" x14ac:dyDescent="0.3">
      <c r="B232" s="82" t="s">
        <v>148</v>
      </c>
      <c r="C232" s="39" t="s">
        <v>152</v>
      </c>
      <c r="E232" s="20"/>
      <c r="F232" s="20"/>
      <c r="G232" s="28"/>
      <c r="H232" s="29">
        <f t="shared" si="28"/>
        <v>0</v>
      </c>
      <c r="J232" s="30"/>
      <c r="K232" s="31"/>
      <c r="L232" s="29">
        <f t="shared" si="29"/>
        <v>0</v>
      </c>
      <c r="N232" s="59"/>
      <c r="P232" s="67">
        <f t="shared" si="30"/>
        <v>0</v>
      </c>
    </row>
    <row r="233" spans="2:16" s="23" customFormat="1" ht="24.95" customHeight="1" thickTop="1" thickBot="1" x14ac:dyDescent="0.3">
      <c r="B233" s="82" t="s">
        <v>148</v>
      </c>
      <c r="C233" s="39" t="s">
        <v>152</v>
      </c>
      <c r="E233" s="20"/>
      <c r="F233" s="20"/>
      <c r="G233" s="28"/>
      <c r="H233" s="29">
        <f t="shared" si="28"/>
        <v>0</v>
      </c>
      <c r="J233" s="30"/>
      <c r="K233" s="31"/>
      <c r="L233" s="29">
        <f t="shared" si="29"/>
        <v>0</v>
      </c>
      <c r="N233" s="59"/>
      <c r="P233" s="67">
        <f t="shared" si="30"/>
        <v>0</v>
      </c>
    </row>
    <row r="234" spans="2:16" s="23" customFormat="1" ht="24.95" customHeight="1" thickTop="1" thickBot="1" x14ac:dyDescent="0.3">
      <c r="B234" s="82" t="s">
        <v>148</v>
      </c>
      <c r="C234" s="39" t="s">
        <v>152</v>
      </c>
      <c r="E234" s="20"/>
      <c r="F234" s="20"/>
      <c r="G234" s="28"/>
      <c r="H234" s="29">
        <f t="shared" si="28"/>
        <v>0</v>
      </c>
      <c r="J234" s="30"/>
      <c r="K234" s="31"/>
      <c r="L234" s="29">
        <f t="shared" si="29"/>
        <v>0</v>
      </c>
      <c r="N234" s="59"/>
      <c r="P234" s="67">
        <f t="shared" si="30"/>
        <v>0</v>
      </c>
    </row>
    <row r="235" spans="2:16" s="23" customFormat="1" ht="24.95" customHeight="1" thickTop="1" thickBot="1" x14ac:dyDescent="0.3">
      <c r="B235" s="82" t="s">
        <v>148</v>
      </c>
      <c r="C235" s="39" t="s">
        <v>152</v>
      </c>
      <c r="E235" s="20"/>
      <c r="F235" s="20"/>
      <c r="G235" s="28"/>
      <c r="H235" s="29">
        <f t="shared" si="28"/>
        <v>0</v>
      </c>
      <c r="J235" s="30"/>
      <c r="K235" s="31"/>
      <c r="L235" s="29">
        <f t="shared" si="29"/>
        <v>0</v>
      </c>
      <c r="N235" s="59"/>
      <c r="P235" s="67">
        <f t="shared" si="30"/>
        <v>0</v>
      </c>
    </row>
    <row r="236" spans="2:16" ht="30" customHeight="1" thickTop="1" thickBot="1" x14ac:dyDescent="0.3">
      <c r="B236" s="46" t="s">
        <v>161</v>
      </c>
      <c r="C236" s="47"/>
      <c r="D236" s="23"/>
      <c r="E236" s="66" t="s">
        <v>185</v>
      </c>
      <c r="F236" s="66"/>
      <c r="G236" s="66"/>
      <c r="H236" s="67">
        <f>SUM(H221:H235)</f>
        <v>0</v>
      </c>
      <c r="I236" s="23"/>
      <c r="J236" s="66" t="s">
        <v>187</v>
      </c>
      <c r="K236" s="66"/>
      <c r="L236" s="67">
        <f>SUM(L221:L235)</f>
        <v>0</v>
      </c>
      <c r="N236" s="67">
        <f>SUM(N221:N235)</f>
        <v>0</v>
      </c>
      <c r="P236" s="78">
        <f>H236+L236+N236</f>
        <v>0</v>
      </c>
    </row>
    <row r="237" spans="2:16" ht="24.95" customHeight="1" thickTop="1" thickBot="1" x14ac:dyDescent="0.3">
      <c r="N237" s="71"/>
      <c r="P237" s="71"/>
    </row>
    <row r="238" spans="2:16" ht="24.95" customHeight="1" thickTop="1" thickBot="1" x14ac:dyDescent="0.3">
      <c r="N238" s="71"/>
      <c r="P238" s="71"/>
    </row>
    <row r="239" spans="2:16" s="23" customFormat="1" ht="24.95" customHeight="1" thickTop="1" x14ac:dyDescent="0.25">
      <c r="B239" s="41" t="s">
        <v>27</v>
      </c>
      <c r="C239" s="42"/>
      <c r="D239" s="42"/>
      <c r="E239" s="42"/>
      <c r="F239" s="42"/>
      <c r="G239" s="42"/>
      <c r="H239" s="42"/>
      <c r="I239" s="42"/>
      <c r="J239" s="42"/>
      <c r="K239" s="42"/>
      <c r="L239" s="42"/>
      <c r="M239" s="42"/>
      <c r="N239" s="42"/>
      <c r="O239" s="42"/>
      <c r="P239" s="42"/>
    </row>
    <row r="240" spans="2:16" s="23" customFormat="1" ht="6.75" customHeight="1" thickBot="1" x14ac:dyDescent="0.3">
      <c r="B240" s="40"/>
    </row>
    <row r="241" spans="2:16" s="23" customFormat="1" ht="24.95" customHeight="1" thickTop="1" thickBot="1" x14ac:dyDescent="0.3">
      <c r="B241" s="82" t="s">
        <v>148</v>
      </c>
      <c r="C241" s="39" t="s">
        <v>21</v>
      </c>
      <c r="E241" s="20"/>
      <c r="F241" s="20"/>
      <c r="G241" s="28"/>
      <c r="H241" s="29">
        <f t="shared" ref="H241:H250" si="31">(E241*G241)</f>
        <v>0</v>
      </c>
      <c r="J241" s="30"/>
      <c r="K241" s="31"/>
      <c r="L241" s="29">
        <f t="shared" ref="L241:L250" si="32">K241*J241</f>
        <v>0</v>
      </c>
      <c r="N241" s="59"/>
      <c r="P241" s="67">
        <f t="shared" ref="P241:P250" si="33">H241+L241+N241</f>
        <v>0</v>
      </c>
    </row>
    <row r="242" spans="2:16" s="23" customFormat="1" ht="24.95" customHeight="1" thickTop="1" thickBot="1" x14ac:dyDescent="0.3">
      <c r="B242" s="82" t="s">
        <v>148</v>
      </c>
      <c r="C242" s="39" t="s">
        <v>22</v>
      </c>
      <c r="E242" s="20"/>
      <c r="F242" s="20"/>
      <c r="G242" s="28"/>
      <c r="H242" s="29">
        <f t="shared" si="31"/>
        <v>0</v>
      </c>
      <c r="J242" s="30"/>
      <c r="K242" s="31"/>
      <c r="L242" s="29">
        <f t="shared" si="32"/>
        <v>0</v>
      </c>
      <c r="N242" s="59"/>
      <c r="P242" s="67">
        <f t="shared" si="33"/>
        <v>0</v>
      </c>
    </row>
    <row r="243" spans="2:16" s="23" customFormat="1" ht="24.95" customHeight="1" thickTop="1" thickBot="1" x14ac:dyDescent="0.3">
      <c r="B243" s="82" t="s">
        <v>148</v>
      </c>
      <c r="C243" s="39" t="s">
        <v>23</v>
      </c>
      <c r="E243" s="20"/>
      <c r="F243" s="20"/>
      <c r="G243" s="28"/>
      <c r="H243" s="29">
        <f t="shared" si="31"/>
        <v>0</v>
      </c>
      <c r="J243" s="30"/>
      <c r="K243" s="31"/>
      <c r="L243" s="29">
        <f t="shared" si="32"/>
        <v>0</v>
      </c>
      <c r="N243" s="59"/>
      <c r="P243" s="67">
        <f t="shared" si="33"/>
        <v>0</v>
      </c>
    </row>
    <row r="244" spans="2:16" s="23" customFormat="1" ht="24.95" customHeight="1" thickTop="1" thickBot="1" x14ac:dyDescent="0.3">
      <c r="B244" s="82" t="s">
        <v>148</v>
      </c>
      <c r="C244" s="39" t="s">
        <v>24</v>
      </c>
      <c r="E244" s="20"/>
      <c r="F244" s="20"/>
      <c r="G244" s="28"/>
      <c r="H244" s="29">
        <f t="shared" si="31"/>
        <v>0</v>
      </c>
      <c r="J244" s="30"/>
      <c r="K244" s="31"/>
      <c r="L244" s="29">
        <f t="shared" si="32"/>
        <v>0</v>
      </c>
      <c r="N244" s="59"/>
      <c r="P244" s="67">
        <f t="shared" si="33"/>
        <v>0</v>
      </c>
    </row>
    <row r="245" spans="2:16" s="23" customFormat="1" ht="24.95" customHeight="1" thickTop="1" thickBot="1" x14ac:dyDescent="0.3">
      <c r="B245" s="82" t="s">
        <v>148</v>
      </c>
      <c r="C245" s="39" t="s">
        <v>25</v>
      </c>
      <c r="E245" s="20"/>
      <c r="F245" s="20"/>
      <c r="G245" s="28"/>
      <c r="H245" s="29">
        <f t="shared" si="31"/>
        <v>0</v>
      </c>
      <c r="J245" s="30"/>
      <c r="K245" s="31"/>
      <c r="L245" s="29">
        <f t="shared" si="32"/>
        <v>0</v>
      </c>
      <c r="N245" s="59"/>
      <c r="P245" s="67">
        <f t="shared" si="33"/>
        <v>0</v>
      </c>
    </row>
    <row r="246" spans="2:16" s="23" customFormat="1" ht="24.95" customHeight="1" thickTop="1" thickBot="1" x14ac:dyDescent="0.3">
      <c r="B246" s="82" t="s">
        <v>148</v>
      </c>
      <c r="C246" s="39" t="s">
        <v>26</v>
      </c>
      <c r="E246" s="20"/>
      <c r="F246" s="20"/>
      <c r="G246" s="28"/>
      <c r="H246" s="29">
        <f t="shared" si="31"/>
        <v>0</v>
      </c>
      <c r="J246" s="30"/>
      <c r="K246" s="31"/>
      <c r="L246" s="29">
        <f t="shared" si="32"/>
        <v>0</v>
      </c>
      <c r="N246" s="59"/>
      <c r="P246" s="67">
        <f t="shared" si="33"/>
        <v>0</v>
      </c>
    </row>
    <row r="247" spans="2:16" s="23" customFormat="1" ht="24.95" customHeight="1" thickTop="1" thickBot="1" x14ac:dyDescent="0.3">
      <c r="B247" s="82" t="s">
        <v>148</v>
      </c>
      <c r="C247" s="39" t="s">
        <v>152</v>
      </c>
      <c r="E247" s="20"/>
      <c r="F247" s="20"/>
      <c r="G247" s="28"/>
      <c r="H247" s="29">
        <f t="shared" si="31"/>
        <v>0</v>
      </c>
      <c r="J247" s="30"/>
      <c r="K247" s="31"/>
      <c r="L247" s="29">
        <f t="shared" si="32"/>
        <v>0</v>
      </c>
      <c r="N247" s="59"/>
      <c r="P247" s="67">
        <f t="shared" si="33"/>
        <v>0</v>
      </c>
    </row>
    <row r="248" spans="2:16" s="23" customFormat="1" ht="24.95" customHeight="1" thickTop="1" thickBot="1" x14ac:dyDescent="0.3">
      <c r="B248" s="82" t="s">
        <v>148</v>
      </c>
      <c r="C248" s="39" t="s">
        <v>152</v>
      </c>
      <c r="E248" s="20"/>
      <c r="F248" s="20"/>
      <c r="G248" s="28"/>
      <c r="H248" s="29">
        <f t="shared" si="31"/>
        <v>0</v>
      </c>
      <c r="J248" s="30"/>
      <c r="K248" s="31"/>
      <c r="L248" s="29">
        <f t="shared" si="32"/>
        <v>0</v>
      </c>
      <c r="N248" s="59"/>
      <c r="P248" s="67">
        <f t="shared" si="33"/>
        <v>0</v>
      </c>
    </row>
    <row r="249" spans="2:16" s="23" customFormat="1" ht="24.95" customHeight="1" thickTop="1" thickBot="1" x14ac:dyDescent="0.3">
      <c r="B249" s="82" t="s">
        <v>148</v>
      </c>
      <c r="C249" s="39" t="s">
        <v>152</v>
      </c>
      <c r="E249" s="20"/>
      <c r="F249" s="20"/>
      <c r="G249" s="28"/>
      <c r="H249" s="29">
        <f t="shared" si="31"/>
        <v>0</v>
      </c>
      <c r="J249" s="30"/>
      <c r="K249" s="31"/>
      <c r="L249" s="29">
        <f t="shared" si="32"/>
        <v>0</v>
      </c>
      <c r="N249" s="59"/>
      <c r="P249" s="67">
        <f t="shared" si="33"/>
        <v>0</v>
      </c>
    </row>
    <row r="250" spans="2:16" s="23" customFormat="1" ht="24.95" customHeight="1" thickTop="1" thickBot="1" x14ac:dyDescent="0.3">
      <c r="B250" s="82" t="s">
        <v>148</v>
      </c>
      <c r="C250" s="39" t="s">
        <v>152</v>
      </c>
      <c r="E250" s="20"/>
      <c r="F250" s="20"/>
      <c r="G250" s="28"/>
      <c r="H250" s="29">
        <f t="shared" si="31"/>
        <v>0</v>
      </c>
      <c r="J250" s="30"/>
      <c r="K250" s="31"/>
      <c r="L250" s="29">
        <f t="shared" si="32"/>
        <v>0</v>
      </c>
      <c r="N250" s="59"/>
      <c r="P250" s="67">
        <f t="shared" si="33"/>
        <v>0</v>
      </c>
    </row>
    <row r="251" spans="2:16" ht="30" customHeight="1" thickTop="1" thickBot="1" x14ac:dyDescent="0.3">
      <c r="B251" s="46" t="s">
        <v>161</v>
      </c>
      <c r="C251" s="47"/>
      <c r="D251" s="23"/>
      <c r="E251" s="66" t="s">
        <v>185</v>
      </c>
      <c r="F251" s="66"/>
      <c r="G251" s="66"/>
      <c r="H251" s="67">
        <f>SUM(H241:H250)</f>
        <v>0</v>
      </c>
      <c r="I251" s="23"/>
      <c r="J251" s="66" t="s">
        <v>187</v>
      </c>
      <c r="K251" s="66"/>
      <c r="L251" s="67">
        <f>SUM(L241:L250)</f>
        <v>0</v>
      </c>
      <c r="N251" s="67">
        <f>SUM(N241:N250)</f>
        <v>0</v>
      </c>
      <c r="P251" s="78">
        <f>H251+L251+N251</f>
        <v>0</v>
      </c>
    </row>
    <row r="252" spans="2:16" ht="24.95" customHeight="1" thickTop="1" thickBot="1" x14ac:dyDescent="0.3">
      <c r="N252" s="71"/>
      <c r="P252" s="71"/>
    </row>
    <row r="253" spans="2:16" ht="24.95" customHeight="1" thickTop="1" thickBot="1" x14ac:dyDescent="0.3">
      <c r="N253" s="71"/>
      <c r="P253" s="71"/>
    </row>
    <row r="254" spans="2:16" s="23" customFormat="1" ht="24.95" customHeight="1" thickTop="1" x14ac:dyDescent="0.25">
      <c r="B254" s="41" t="s">
        <v>112</v>
      </c>
      <c r="C254" s="42"/>
      <c r="D254" s="42"/>
      <c r="E254" s="42"/>
      <c r="F254" s="42"/>
      <c r="G254" s="42"/>
      <c r="H254" s="42"/>
      <c r="I254" s="42"/>
      <c r="J254" s="42"/>
      <c r="K254" s="42"/>
      <c r="L254" s="42"/>
      <c r="M254" s="42"/>
      <c r="N254" s="42"/>
      <c r="O254" s="42"/>
      <c r="P254" s="42"/>
    </row>
    <row r="255" spans="2:16" s="23" customFormat="1" ht="6.75" customHeight="1" thickBot="1" x14ac:dyDescent="0.3">
      <c r="B255" s="40"/>
    </row>
    <row r="256" spans="2:16" s="23" customFormat="1" ht="24.95" customHeight="1" thickTop="1" thickBot="1" x14ac:dyDescent="0.3">
      <c r="B256" s="82" t="s">
        <v>148</v>
      </c>
      <c r="C256" s="39" t="s">
        <v>152</v>
      </c>
      <c r="E256" s="20"/>
      <c r="F256" s="20"/>
      <c r="G256" s="28"/>
      <c r="H256" s="29">
        <f t="shared" ref="H256:H275" si="34">(E256*G256)</f>
        <v>0</v>
      </c>
      <c r="J256" s="30"/>
      <c r="K256" s="31"/>
      <c r="L256" s="29">
        <f t="shared" ref="L256:L275" si="35">K256*J256</f>
        <v>0</v>
      </c>
      <c r="N256" s="59"/>
      <c r="P256" s="67">
        <f t="shared" ref="P256:P275" si="36">H256+L256+N256</f>
        <v>0</v>
      </c>
    </row>
    <row r="257" spans="2:16" s="23" customFormat="1" ht="24.95" customHeight="1" thickTop="1" thickBot="1" x14ac:dyDescent="0.3">
      <c r="B257" s="82" t="s">
        <v>148</v>
      </c>
      <c r="C257" s="39" t="s">
        <v>152</v>
      </c>
      <c r="E257" s="20"/>
      <c r="F257" s="20"/>
      <c r="G257" s="28"/>
      <c r="H257" s="29">
        <f t="shared" si="34"/>
        <v>0</v>
      </c>
      <c r="J257" s="30"/>
      <c r="K257" s="31"/>
      <c r="L257" s="29">
        <f t="shared" si="35"/>
        <v>0</v>
      </c>
      <c r="N257" s="59"/>
      <c r="P257" s="67">
        <f t="shared" si="36"/>
        <v>0</v>
      </c>
    </row>
    <row r="258" spans="2:16" s="23" customFormat="1" ht="24.95" customHeight="1" thickTop="1" thickBot="1" x14ac:dyDescent="0.3">
      <c r="B258" s="82" t="s">
        <v>148</v>
      </c>
      <c r="C258" s="39" t="s">
        <v>152</v>
      </c>
      <c r="E258" s="20"/>
      <c r="F258" s="20"/>
      <c r="G258" s="28"/>
      <c r="H258" s="29">
        <f t="shared" si="34"/>
        <v>0</v>
      </c>
      <c r="J258" s="30"/>
      <c r="K258" s="31"/>
      <c r="L258" s="29">
        <f t="shared" si="35"/>
        <v>0</v>
      </c>
      <c r="N258" s="59"/>
      <c r="P258" s="67">
        <f t="shared" si="36"/>
        <v>0</v>
      </c>
    </row>
    <row r="259" spans="2:16" s="23" customFormat="1" ht="24.95" customHeight="1" thickTop="1" thickBot="1" x14ac:dyDescent="0.3">
      <c r="B259" s="82" t="s">
        <v>148</v>
      </c>
      <c r="C259" s="39" t="s">
        <v>152</v>
      </c>
      <c r="E259" s="20"/>
      <c r="F259" s="20"/>
      <c r="G259" s="28"/>
      <c r="H259" s="29">
        <f t="shared" si="34"/>
        <v>0</v>
      </c>
      <c r="J259" s="30"/>
      <c r="K259" s="31"/>
      <c r="L259" s="29">
        <f t="shared" si="35"/>
        <v>0</v>
      </c>
      <c r="N259" s="59"/>
      <c r="P259" s="67">
        <f t="shared" si="36"/>
        <v>0</v>
      </c>
    </row>
    <row r="260" spans="2:16" s="23" customFormat="1" ht="24.95" customHeight="1" thickTop="1" thickBot="1" x14ac:dyDescent="0.3">
      <c r="B260" s="82" t="s">
        <v>148</v>
      </c>
      <c r="C260" s="39" t="s">
        <v>152</v>
      </c>
      <c r="E260" s="20"/>
      <c r="F260" s="20"/>
      <c r="G260" s="28"/>
      <c r="H260" s="29">
        <f t="shared" si="34"/>
        <v>0</v>
      </c>
      <c r="J260" s="30"/>
      <c r="K260" s="31"/>
      <c r="L260" s="29">
        <f t="shared" si="35"/>
        <v>0</v>
      </c>
      <c r="N260" s="59"/>
      <c r="P260" s="67">
        <f t="shared" si="36"/>
        <v>0</v>
      </c>
    </row>
    <row r="261" spans="2:16" s="23" customFormat="1" ht="24.95" customHeight="1" thickTop="1" thickBot="1" x14ac:dyDescent="0.3">
      <c r="B261" s="82" t="s">
        <v>148</v>
      </c>
      <c r="C261" s="39" t="s">
        <v>152</v>
      </c>
      <c r="E261" s="20"/>
      <c r="F261" s="20"/>
      <c r="G261" s="28"/>
      <c r="H261" s="29">
        <f t="shared" si="34"/>
        <v>0</v>
      </c>
      <c r="J261" s="30"/>
      <c r="K261" s="31"/>
      <c r="L261" s="29">
        <f t="shared" si="35"/>
        <v>0</v>
      </c>
      <c r="N261" s="59"/>
      <c r="P261" s="67">
        <f t="shared" si="36"/>
        <v>0</v>
      </c>
    </row>
    <row r="262" spans="2:16" s="23" customFormat="1" ht="24.95" customHeight="1" thickTop="1" thickBot="1" x14ac:dyDescent="0.3">
      <c r="B262" s="82" t="s">
        <v>148</v>
      </c>
      <c r="C262" s="39" t="s">
        <v>152</v>
      </c>
      <c r="E262" s="20"/>
      <c r="F262" s="20"/>
      <c r="G262" s="28"/>
      <c r="H262" s="29">
        <f t="shared" si="34"/>
        <v>0</v>
      </c>
      <c r="J262" s="30"/>
      <c r="K262" s="31"/>
      <c r="L262" s="29">
        <f t="shared" si="35"/>
        <v>0</v>
      </c>
      <c r="N262" s="59"/>
      <c r="P262" s="67">
        <f t="shared" si="36"/>
        <v>0</v>
      </c>
    </row>
    <row r="263" spans="2:16" s="23" customFormat="1" ht="24.95" customHeight="1" thickTop="1" thickBot="1" x14ac:dyDescent="0.3">
      <c r="B263" s="82" t="s">
        <v>148</v>
      </c>
      <c r="C263" s="39" t="s">
        <v>152</v>
      </c>
      <c r="E263" s="20"/>
      <c r="F263" s="20"/>
      <c r="G263" s="28"/>
      <c r="H263" s="29">
        <f t="shared" si="34"/>
        <v>0</v>
      </c>
      <c r="J263" s="30"/>
      <c r="K263" s="31"/>
      <c r="L263" s="29">
        <f t="shared" si="35"/>
        <v>0</v>
      </c>
      <c r="N263" s="59"/>
      <c r="P263" s="67">
        <f t="shared" si="36"/>
        <v>0</v>
      </c>
    </row>
    <row r="264" spans="2:16" s="23" customFormat="1" ht="24.95" customHeight="1" thickTop="1" thickBot="1" x14ac:dyDescent="0.3">
      <c r="B264" s="82" t="s">
        <v>148</v>
      </c>
      <c r="C264" s="39" t="s">
        <v>152</v>
      </c>
      <c r="E264" s="20"/>
      <c r="F264" s="20"/>
      <c r="G264" s="28"/>
      <c r="H264" s="29">
        <f t="shared" si="34"/>
        <v>0</v>
      </c>
      <c r="J264" s="30"/>
      <c r="K264" s="31"/>
      <c r="L264" s="29">
        <f t="shared" si="35"/>
        <v>0</v>
      </c>
      <c r="N264" s="59"/>
      <c r="P264" s="67">
        <f t="shared" si="36"/>
        <v>0</v>
      </c>
    </row>
    <row r="265" spans="2:16" s="23" customFormat="1" ht="24.95" customHeight="1" thickTop="1" thickBot="1" x14ac:dyDescent="0.3">
      <c r="B265" s="82" t="s">
        <v>148</v>
      </c>
      <c r="C265" s="39" t="s">
        <v>152</v>
      </c>
      <c r="E265" s="20"/>
      <c r="F265" s="20"/>
      <c r="G265" s="28"/>
      <c r="H265" s="29">
        <f t="shared" si="34"/>
        <v>0</v>
      </c>
      <c r="J265" s="30"/>
      <c r="K265" s="31"/>
      <c r="L265" s="29">
        <f t="shared" si="35"/>
        <v>0</v>
      </c>
      <c r="N265" s="59"/>
      <c r="P265" s="67">
        <f t="shared" si="36"/>
        <v>0</v>
      </c>
    </row>
    <row r="266" spans="2:16" s="23" customFormat="1" ht="24.95" customHeight="1" thickTop="1" thickBot="1" x14ac:dyDescent="0.3">
      <c r="B266" s="82" t="s">
        <v>148</v>
      </c>
      <c r="C266" s="39" t="s">
        <v>152</v>
      </c>
      <c r="E266" s="20"/>
      <c r="F266" s="20"/>
      <c r="G266" s="28"/>
      <c r="H266" s="29">
        <f t="shared" si="34"/>
        <v>0</v>
      </c>
      <c r="J266" s="30"/>
      <c r="K266" s="31"/>
      <c r="L266" s="29">
        <f t="shared" si="35"/>
        <v>0</v>
      </c>
      <c r="N266" s="59"/>
      <c r="P266" s="67">
        <f t="shared" si="36"/>
        <v>0</v>
      </c>
    </row>
    <row r="267" spans="2:16" s="23" customFormat="1" ht="24.95" customHeight="1" thickTop="1" thickBot="1" x14ac:dyDescent="0.3">
      <c r="B267" s="82" t="s">
        <v>148</v>
      </c>
      <c r="C267" s="39" t="s">
        <v>152</v>
      </c>
      <c r="E267" s="20"/>
      <c r="F267" s="20"/>
      <c r="G267" s="28"/>
      <c r="H267" s="29">
        <f t="shared" si="34"/>
        <v>0</v>
      </c>
      <c r="J267" s="30"/>
      <c r="K267" s="31"/>
      <c r="L267" s="29">
        <f t="shared" si="35"/>
        <v>0</v>
      </c>
      <c r="N267" s="59"/>
      <c r="P267" s="67">
        <f t="shared" si="36"/>
        <v>0</v>
      </c>
    </row>
    <row r="268" spans="2:16" s="23" customFormat="1" ht="24.95" customHeight="1" thickTop="1" thickBot="1" x14ac:dyDescent="0.3">
      <c r="B268" s="82" t="s">
        <v>148</v>
      </c>
      <c r="C268" s="39" t="s">
        <v>152</v>
      </c>
      <c r="E268" s="20"/>
      <c r="F268" s="20"/>
      <c r="G268" s="28"/>
      <c r="H268" s="29">
        <f t="shared" si="34"/>
        <v>0</v>
      </c>
      <c r="J268" s="30"/>
      <c r="K268" s="31"/>
      <c r="L268" s="29">
        <f t="shared" si="35"/>
        <v>0</v>
      </c>
      <c r="N268" s="59"/>
      <c r="P268" s="67">
        <f t="shared" si="36"/>
        <v>0</v>
      </c>
    </row>
    <row r="269" spans="2:16" s="23" customFormat="1" ht="24.95" customHeight="1" thickTop="1" thickBot="1" x14ac:dyDescent="0.3">
      <c r="B269" s="82" t="s">
        <v>148</v>
      </c>
      <c r="C269" s="39" t="s">
        <v>152</v>
      </c>
      <c r="E269" s="20"/>
      <c r="F269" s="20"/>
      <c r="G269" s="28"/>
      <c r="H269" s="29">
        <f t="shared" si="34"/>
        <v>0</v>
      </c>
      <c r="J269" s="30"/>
      <c r="K269" s="31"/>
      <c r="L269" s="29">
        <f t="shared" si="35"/>
        <v>0</v>
      </c>
      <c r="N269" s="59"/>
      <c r="P269" s="67">
        <f t="shared" si="36"/>
        <v>0</v>
      </c>
    </row>
    <row r="270" spans="2:16" s="23" customFormat="1" ht="24.95" customHeight="1" thickTop="1" thickBot="1" x14ac:dyDescent="0.3">
      <c r="B270" s="82" t="s">
        <v>148</v>
      </c>
      <c r="C270" s="39" t="s">
        <v>152</v>
      </c>
      <c r="E270" s="20"/>
      <c r="F270" s="20"/>
      <c r="G270" s="28"/>
      <c r="H270" s="29">
        <f t="shared" si="34"/>
        <v>0</v>
      </c>
      <c r="J270" s="30"/>
      <c r="K270" s="31"/>
      <c r="L270" s="29">
        <f t="shared" si="35"/>
        <v>0</v>
      </c>
      <c r="N270" s="59"/>
      <c r="P270" s="67">
        <f t="shared" si="36"/>
        <v>0</v>
      </c>
    </row>
    <row r="271" spans="2:16" s="23" customFormat="1" ht="24.95" customHeight="1" thickTop="1" thickBot="1" x14ac:dyDescent="0.3">
      <c r="B271" s="82" t="s">
        <v>148</v>
      </c>
      <c r="C271" s="39" t="s">
        <v>152</v>
      </c>
      <c r="E271" s="20"/>
      <c r="F271" s="20"/>
      <c r="G271" s="28"/>
      <c r="H271" s="29">
        <f t="shared" si="34"/>
        <v>0</v>
      </c>
      <c r="J271" s="30"/>
      <c r="K271" s="31"/>
      <c r="L271" s="29">
        <f t="shared" si="35"/>
        <v>0</v>
      </c>
      <c r="N271" s="59"/>
      <c r="P271" s="67">
        <f t="shared" si="36"/>
        <v>0</v>
      </c>
    </row>
    <row r="272" spans="2:16" s="23" customFormat="1" ht="24.95" customHeight="1" thickTop="1" thickBot="1" x14ac:dyDescent="0.3">
      <c r="B272" s="82" t="s">
        <v>148</v>
      </c>
      <c r="C272" s="39" t="s">
        <v>152</v>
      </c>
      <c r="E272" s="20"/>
      <c r="F272" s="20"/>
      <c r="G272" s="28"/>
      <c r="H272" s="29">
        <f t="shared" si="34"/>
        <v>0</v>
      </c>
      <c r="J272" s="30"/>
      <c r="K272" s="31"/>
      <c r="L272" s="29">
        <f t="shared" si="35"/>
        <v>0</v>
      </c>
      <c r="N272" s="59"/>
      <c r="P272" s="67">
        <f t="shared" si="36"/>
        <v>0</v>
      </c>
    </row>
    <row r="273" spans="2:18" s="23" customFormat="1" ht="24.95" customHeight="1" thickTop="1" thickBot="1" x14ac:dyDescent="0.3">
      <c r="B273" s="82" t="s">
        <v>148</v>
      </c>
      <c r="C273" s="39" t="s">
        <v>152</v>
      </c>
      <c r="E273" s="20"/>
      <c r="F273" s="20"/>
      <c r="G273" s="28"/>
      <c r="H273" s="29">
        <f t="shared" si="34"/>
        <v>0</v>
      </c>
      <c r="J273" s="30"/>
      <c r="K273" s="31"/>
      <c r="L273" s="29">
        <f t="shared" si="35"/>
        <v>0</v>
      </c>
      <c r="N273" s="59"/>
      <c r="P273" s="67">
        <f t="shared" si="36"/>
        <v>0</v>
      </c>
    </row>
    <row r="274" spans="2:18" s="23" customFormat="1" ht="24.95" customHeight="1" thickTop="1" thickBot="1" x14ac:dyDescent="0.3">
      <c r="B274" s="82" t="s">
        <v>148</v>
      </c>
      <c r="C274" s="39" t="s">
        <v>152</v>
      </c>
      <c r="E274" s="20"/>
      <c r="F274" s="20"/>
      <c r="G274" s="28"/>
      <c r="H274" s="29">
        <f t="shared" si="34"/>
        <v>0</v>
      </c>
      <c r="J274" s="30"/>
      <c r="K274" s="31"/>
      <c r="L274" s="29">
        <f t="shared" si="35"/>
        <v>0</v>
      </c>
      <c r="N274" s="59"/>
      <c r="P274" s="67">
        <f t="shared" si="36"/>
        <v>0</v>
      </c>
    </row>
    <row r="275" spans="2:18" s="23" customFormat="1" ht="24.95" customHeight="1" thickTop="1" thickBot="1" x14ac:dyDescent="0.3">
      <c r="B275" s="82" t="s">
        <v>148</v>
      </c>
      <c r="C275" s="39" t="s">
        <v>152</v>
      </c>
      <c r="E275" s="20"/>
      <c r="F275" s="20"/>
      <c r="G275" s="28"/>
      <c r="H275" s="29">
        <f t="shared" si="34"/>
        <v>0</v>
      </c>
      <c r="J275" s="30"/>
      <c r="K275" s="31"/>
      <c r="L275" s="29">
        <f t="shared" si="35"/>
        <v>0</v>
      </c>
      <c r="N275" s="59"/>
      <c r="P275" s="67">
        <f t="shared" si="36"/>
        <v>0</v>
      </c>
    </row>
    <row r="276" spans="2:18" ht="30" customHeight="1" thickTop="1" thickBot="1" x14ac:dyDescent="0.3">
      <c r="B276" s="46" t="s">
        <v>162</v>
      </c>
      <c r="C276" s="47"/>
      <c r="D276" s="23"/>
      <c r="E276" s="66" t="s">
        <v>185</v>
      </c>
      <c r="F276" s="66"/>
      <c r="G276" s="66"/>
      <c r="H276" s="67">
        <f>SUM(H256:H275)</f>
        <v>0</v>
      </c>
      <c r="I276" s="23"/>
      <c r="J276" s="66" t="s">
        <v>187</v>
      </c>
      <c r="K276" s="66"/>
      <c r="L276" s="67">
        <f>SUM(L256:L275)</f>
        <v>0</v>
      </c>
      <c r="N276" s="67">
        <f>SUM(N256:N275)</f>
        <v>0</v>
      </c>
      <c r="P276" s="78">
        <f>H276+L276+N276</f>
        <v>0</v>
      </c>
    </row>
    <row r="277" spans="2:18" ht="24.95" customHeight="1" thickTop="1" x14ac:dyDescent="0.25"/>
    <row r="278" spans="2:18" ht="24.95" customHeight="1" x14ac:dyDescent="0.25"/>
    <row r="279" spans="2:18" s="23" customFormat="1" ht="24.95" customHeight="1" x14ac:dyDescent="0.25">
      <c r="B279" s="50" t="s">
        <v>163</v>
      </c>
      <c r="C279" s="42"/>
      <c r="D279" s="26"/>
      <c r="E279" s="135" t="s">
        <v>232</v>
      </c>
      <c r="F279" s="135"/>
      <c r="G279" s="135"/>
      <c r="H279" s="135" t="s">
        <v>233</v>
      </c>
      <c r="I279" s="135"/>
      <c r="J279" s="135"/>
      <c r="K279" s="135" t="s">
        <v>234</v>
      </c>
      <c r="L279" s="136"/>
      <c r="M279" s="26"/>
      <c r="N279" s="135" t="s">
        <v>235</v>
      </c>
      <c r="O279" s="136"/>
      <c r="P279" s="136"/>
      <c r="Q279" s="26"/>
      <c r="R279" s="26"/>
    </row>
    <row r="280" spans="2:18" s="23" customFormat="1" ht="6.75" customHeight="1" x14ac:dyDescent="0.25">
      <c r="B280" s="40"/>
      <c r="E280" s="135"/>
      <c r="F280" s="135"/>
      <c r="G280" s="135"/>
      <c r="H280" s="135"/>
      <c r="I280" s="135"/>
      <c r="J280" s="135"/>
      <c r="K280" s="136"/>
      <c r="L280" s="136"/>
      <c r="N280" s="136"/>
      <c r="O280" s="136"/>
      <c r="P280" s="136"/>
    </row>
    <row r="281" spans="2:18" s="23" customFormat="1" ht="22.5" customHeight="1" thickBot="1" x14ac:dyDescent="0.3">
      <c r="B281" s="87" t="s">
        <v>218</v>
      </c>
      <c r="C281" s="40" t="s">
        <v>149</v>
      </c>
      <c r="E281" s="145"/>
      <c r="F281" s="145"/>
      <c r="G281" s="145"/>
      <c r="H281" s="145"/>
      <c r="I281" s="145"/>
      <c r="J281" s="145"/>
      <c r="K281" s="137"/>
      <c r="L281" s="137"/>
      <c r="M281" s="76"/>
      <c r="N281" s="137"/>
      <c r="O281" s="137"/>
      <c r="P281" s="137"/>
    </row>
    <row r="282" spans="2:18" s="49" customFormat="1" ht="35.1" customHeight="1" thickTop="1" thickBot="1" x14ac:dyDescent="0.3">
      <c r="B282" s="86" t="s">
        <v>217</v>
      </c>
      <c r="C282" s="48" t="s">
        <v>169</v>
      </c>
      <c r="D282" s="51"/>
      <c r="E282" s="138">
        <f t="shared" ref="E282:E292" si="37">SUMIF($B$8:$B$276,"summa "&amp;$C282,$H$8:$H$276)</f>
        <v>0</v>
      </c>
      <c r="F282" s="138"/>
      <c r="G282" s="138"/>
      <c r="H282" s="138">
        <f t="shared" ref="H282:H292" si="38">SUMIF($B$8:$B$276,"summa "&amp;$C282,$L$8:$L$276)</f>
        <v>0</v>
      </c>
      <c r="I282" s="138"/>
      <c r="J282" s="138"/>
      <c r="K282" s="138">
        <f t="shared" ref="K282:K292" si="39">SUMIF($B$8:$B$276,"summa "&amp;$C282,$N$8:$N$276)</f>
        <v>0</v>
      </c>
      <c r="L282" s="138"/>
      <c r="M282" s="76"/>
      <c r="N282" s="139">
        <f>E282+H282+K282</f>
        <v>0</v>
      </c>
      <c r="O282" s="140"/>
      <c r="P282" s="141"/>
    </row>
    <row r="283" spans="2:18" s="49" customFormat="1" ht="35.1" customHeight="1" thickTop="1" thickBot="1" x14ac:dyDescent="0.3">
      <c r="B283" s="86" t="s">
        <v>217</v>
      </c>
      <c r="C283" s="48" t="s">
        <v>170</v>
      </c>
      <c r="D283" s="51"/>
      <c r="E283" s="138">
        <f t="shared" si="37"/>
        <v>0</v>
      </c>
      <c r="F283" s="138"/>
      <c r="G283" s="138"/>
      <c r="H283" s="138">
        <f t="shared" si="38"/>
        <v>0</v>
      </c>
      <c r="I283" s="138"/>
      <c r="J283" s="138"/>
      <c r="K283" s="138">
        <f t="shared" si="39"/>
        <v>0</v>
      </c>
      <c r="L283" s="138"/>
      <c r="M283" s="76"/>
      <c r="N283" s="139">
        <f t="shared" ref="N283:N292" si="40">E283+H283+K283</f>
        <v>0</v>
      </c>
      <c r="O283" s="140"/>
      <c r="P283" s="141"/>
    </row>
    <row r="284" spans="2:18" s="49" customFormat="1" ht="35.1" customHeight="1" thickTop="1" thickBot="1" x14ac:dyDescent="0.3">
      <c r="B284" s="86" t="s">
        <v>217</v>
      </c>
      <c r="C284" s="48" t="s">
        <v>171</v>
      </c>
      <c r="D284" s="51"/>
      <c r="E284" s="138">
        <f t="shared" si="37"/>
        <v>0</v>
      </c>
      <c r="F284" s="138"/>
      <c r="G284" s="138"/>
      <c r="H284" s="138">
        <f t="shared" si="38"/>
        <v>0</v>
      </c>
      <c r="I284" s="138"/>
      <c r="J284" s="138"/>
      <c r="K284" s="138">
        <f t="shared" si="39"/>
        <v>0</v>
      </c>
      <c r="L284" s="138"/>
      <c r="M284" s="76"/>
      <c r="N284" s="139">
        <f t="shared" si="40"/>
        <v>0</v>
      </c>
      <c r="O284" s="140"/>
      <c r="P284" s="141"/>
    </row>
    <row r="285" spans="2:18" s="49" customFormat="1" ht="35.1" customHeight="1" thickTop="1" thickBot="1" x14ac:dyDescent="0.3">
      <c r="B285" s="86" t="s">
        <v>217</v>
      </c>
      <c r="C285" s="48" t="s">
        <v>172</v>
      </c>
      <c r="D285" s="51"/>
      <c r="E285" s="138">
        <f t="shared" si="37"/>
        <v>0</v>
      </c>
      <c r="F285" s="138"/>
      <c r="G285" s="138"/>
      <c r="H285" s="138">
        <f t="shared" si="38"/>
        <v>0</v>
      </c>
      <c r="I285" s="138"/>
      <c r="J285" s="138"/>
      <c r="K285" s="138">
        <f t="shared" si="39"/>
        <v>0</v>
      </c>
      <c r="L285" s="138"/>
      <c r="M285" s="76"/>
      <c r="N285" s="139">
        <f t="shared" si="40"/>
        <v>0</v>
      </c>
      <c r="O285" s="140"/>
      <c r="P285" s="141"/>
    </row>
    <row r="286" spans="2:18" s="49" customFormat="1" ht="35.1" customHeight="1" thickTop="1" thickBot="1" x14ac:dyDescent="0.3">
      <c r="B286" s="86" t="s">
        <v>219</v>
      </c>
      <c r="C286" s="48" t="s">
        <v>173</v>
      </c>
      <c r="D286" s="51"/>
      <c r="E286" s="138">
        <f t="shared" si="37"/>
        <v>0</v>
      </c>
      <c r="F286" s="138"/>
      <c r="G286" s="138"/>
      <c r="H286" s="138">
        <f t="shared" si="38"/>
        <v>0</v>
      </c>
      <c r="I286" s="138"/>
      <c r="J286" s="138"/>
      <c r="K286" s="138">
        <f t="shared" si="39"/>
        <v>0</v>
      </c>
      <c r="L286" s="138"/>
      <c r="M286" s="76"/>
      <c r="N286" s="139">
        <f t="shared" si="40"/>
        <v>0</v>
      </c>
      <c r="O286" s="140"/>
      <c r="P286" s="141"/>
    </row>
    <row r="287" spans="2:18" s="49" customFormat="1" ht="35.1" customHeight="1" thickTop="1" thickBot="1" x14ac:dyDescent="0.3">
      <c r="B287" s="86" t="s">
        <v>219</v>
      </c>
      <c r="C287" s="48" t="s">
        <v>174</v>
      </c>
      <c r="D287" s="51"/>
      <c r="E287" s="138">
        <f t="shared" si="37"/>
        <v>0</v>
      </c>
      <c r="F287" s="138"/>
      <c r="G287" s="138"/>
      <c r="H287" s="138">
        <f t="shared" si="38"/>
        <v>0</v>
      </c>
      <c r="I287" s="138"/>
      <c r="J287" s="138"/>
      <c r="K287" s="138">
        <f t="shared" si="39"/>
        <v>0</v>
      </c>
      <c r="L287" s="138"/>
      <c r="M287" s="76"/>
      <c r="N287" s="139">
        <f t="shared" si="40"/>
        <v>0</v>
      </c>
      <c r="O287" s="140"/>
      <c r="P287" s="141"/>
    </row>
    <row r="288" spans="2:18" s="49" customFormat="1" ht="35.1" customHeight="1" thickTop="1" thickBot="1" x14ac:dyDescent="0.3">
      <c r="B288" s="86" t="s">
        <v>219</v>
      </c>
      <c r="C288" s="48" t="s">
        <v>175</v>
      </c>
      <c r="D288" s="51"/>
      <c r="E288" s="138">
        <f t="shared" si="37"/>
        <v>0</v>
      </c>
      <c r="F288" s="138"/>
      <c r="G288" s="138"/>
      <c r="H288" s="138">
        <f t="shared" si="38"/>
        <v>0</v>
      </c>
      <c r="I288" s="138"/>
      <c r="J288" s="138"/>
      <c r="K288" s="138">
        <f t="shared" si="39"/>
        <v>0</v>
      </c>
      <c r="L288" s="138"/>
      <c r="M288" s="76"/>
      <c r="N288" s="139">
        <f>E288+H288+K288</f>
        <v>0</v>
      </c>
      <c r="O288" s="140"/>
      <c r="P288" s="141"/>
    </row>
    <row r="289" spans="2:16" s="49" customFormat="1" ht="35.1" customHeight="1" thickTop="1" thickBot="1" x14ac:dyDescent="0.3">
      <c r="B289" s="86" t="s">
        <v>217</v>
      </c>
      <c r="C289" s="48" t="s">
        <v>176</v>
      </c>
      <c r="D289" s="51"/>
      <c r="E289" s="138">
        <f t="shared" si="37"/>
        <v>0</v>
      </c>
      <c r="F289" s="138"/>
      <c r="G289" s="138"/>
      <c r="H289" s="138">
        <f t="shared" si="38"/>
        <v>0</v>
      </c>
      <c r="I289" s="138"/>
      <c r="J289" s="138"/>
      <c r="K289" s="138">
        <f t="shared" si="39"/>
        <v>0</v>
      </c>
      <c r="L289" s="138"/>
      <c r="M289" s="76"/>
      <c r="N289" s="139">
        <f t="shared" si="40"/>
        <v>0</v>
      </c>
      <c r="O289" s="140"/>
      <c r="P289" s="141"/>
    </row>
    <row r="290" spans="2:16" s="49" customFormat="1" ht="35.1" customHeight="1" thickTop="1" thickBot="1" x14ac:dyDescent="0.3">
      <c r="B290" s="86" t="s">
        <v>217</v>
      </c>
      <c r="C290" s="48" t="s">
        <v>177</v>
      </c>
      <c r="D290" s="51"/>
      <c r="E290" s="138">
        <f t="shared" si="37"/>
        <v>0</v>
      </c>
      <c r="F290" s="138"/>
      <c r="G290" s="138"/>
      <c r="H290" s="138">
        <f t="shared" si="38"/>
        <v>0</v>
      </c>
      <c r="I290" s="138"/>
      <c r="J290" s="138"/>
      <c r="K290" s="138">
        <f t="shared" si="39"/>
        <v>0</v>
      </c>
      <c r="L290" s="138"/>
      <c r="M290" s="76"/>
      <c r="N290" s="139">
        <f t="shared" si="40"/>
        <v>0</v>
      </c>
      <c r="O290" s="140"/>
      <c r="P290" s="141"/>
    </row>
    <row r="291" spans="2:16" s="49" customFormat="1" ht="35.1" customHeight="1" thickTop="1" thickBot="1" x14ac:dyDescent="0.3">
      <c r="B291" s="86" t="s">
        <v>217</v>
      </c>
      <c r="C291" s="48" t="s">
        <v>178</v>
      </c>
      <c r="D291" s="51"/>
      <c r="E291" s="138">
        <f t="shared" si="37"/>
        <v>0</v>
      </c>
      <c r="F291" s="138"/>
      <c r="G291" s="138"/>
      <c r="H291" s="138">
        <f t="shared" si="38"/>
        <v>0</v>
      </c>
      <c r="I291" s="138"/>
      <c r="J291" s="138"/>
      <c r="K291" s="138">
        <f t="shared" si="39"/>
        <v>0</v>
      </c>
      <c r="L291" s="138"/>
      <c r="M291" s="76"/>
      <c r="N291" s="139">
        <f t="shared" si="40"/>
        <v>0</v>
      </c>
      <c r="O291" s="140"/>
      <c r="P291" s="141"/>
    </row>
    <row r="292" spans="2:16" s="49" customFormat="1" ht="35.1" customHeight="1" thickTop="1" thickBot="1" x14ac:dyDescent="0.3">
      <c r="B292" s="86" t="s">
        <v>217</v>
      </c>
      <c r="C292" s="48" t="s">
        <v>179</v>
      </c>
      <c r="D292" s="51"/>
      <c r="E292" s="138">
        <f t="shared" si="37"/>
        <v>0</v>
      </c>
      <c r="F292" s="138"/>
      <c r="G292" s="138"/>
      <c r="H292" s="138">
        <f t="shared" si="38"/>
        <v>0</v>
      </c>
      <c r="I292" s="138"/>
      <c r="J292" s="138"/>
      <c r="K292" s="138">
        <f t="shared" si="39"/>
        <v>0</v>
      </c>
      <c r="L292" s="138"/>
      <c r="M292" s="76"/>
      <c r="N292" s="139">
        <f t="shared" si="40"/>
        <v>0</v>
      </c>
      <c r="O292" s="140"/>
      <c r="P292" s="141"/>
    </row>
    <row r="293" spans="2:16" s="49" customFormat="1" ht="6.75" customHeight="1" thickTop="1" thickBot="1" x14ac:dyDescent="0.3">
      <c r="N293" s="60"/>
    </row>
    <row r="294" spans="2:16" s="49" customFormat="1" ht="6.75" customHeight="1" thickTop="1" thickBot="1" x14ac:dyDescent="0.3">
      <c r="B294" s="52"/>
      <c r="C294" s="52"/>
      <c r="D294" s="52"/>
      <c r="E294" s="52"/>
      <c r="F294" s="52"/>
      <c r="G294" s="52"/>
      <c r="H294" s="52"/>
      <c r="I294" s="52"/>
      <c r="J294" s="52"/>
      <c r="K294" s="52"/>
      <c r="L294" s="52"/>
      <c r="M294" s="52"/>
      <c r="N294" s="74"/>
      <c r="O294" s="52"/>
      <c r="P294" s="52"/>
    </row>
    <row r="295" spans="2:16" s="49" customFormat="1" ht="35.1" customHeight="1" thickTop="1" thickBot="1" x14ac:dyDescent="0.3">
      <c r="B295" s="81" t="s">
        <v>167</v>
      </c>
      <c r="C295" s="79"/>
      <c r="D295" s="80"/>
      <c r="E295" s="146">
        <f>SUM(E282:F292)</f>
        <v>0</v>
      </c>
      <c r="F295" s="146"/>
      <c r="G295" s="146"/>
      <c r="H295" s="146">
        <f>SUM(H282:J292)</f>
        <v>0</v>
      </c>
      <c r="I295" s="146"/>
      <c r="J295" s="146"/>
      <c r="K295" s="146">
        <f>SUM(K282:L292)</f>
        <v>0</v>
      </c>
      <c r="L295" s="146"/>
      <c r="M295" s="77"/>
      <c r="N295" s="139">
        <f>SUM(N282:N292)</f>
        <v>0</v>
      </c>
      <c r="O295" s="140"/>
      <c r="P295" s="141"/>
    </row>
    <row r="296" spans="2:16" ht="24.95" customHeight="1" thickTop="1" x14ac:dyDescent="0.25"/>
    <row r="297" spans="2:16" ht="24.95" customHeight="1" x14ac:dyDescent="0.25"/>
    <row r="298" spans="2:16" ht="24.95" customHeight="1" x14ac:dyDescent="0.25"/>
    <row r="299" spans="2:16" ht="24.95" customHeight="1" x14ac:dyDescent="0.25"/>
    <row r="300" spans="2:16" ht="24.95" customHeight="1" x14ac:dyDescent="0.25"/>
    <row r="301" spans="2:16" ht="24.95" customHeight="1" x14ac:dyDescent="0.25"/>
    <row r="302" spans="2:16" ht="24.95" customHeight="1" x14ac:dyDescent="0.25"/>
    <row r="303" spans="2:16" ht="24.95" customHeight="1" x14ac:dyDescent="0.25"/>
    <row r="304" spans="2:16" ht="24.95" customHeight="1" x14ac:dyDescent="0.25"/>
    <row r="305" ht="24.95" customHeight="1" x14ac:dyDescent="0.25"/>
    <row r="306" ht="24.95" customHeight="1" x14ac:dyDescent="0.25"/>
    <row r="307" ht="24.95" customHeight="1" x14ac:dyDescent="0.25"/>
    <row r="308" ht="24.95" customHeight="1" x14ac:dyDescent="0.25"/>
    <row r="309" ht="24.95" customHeight="1" x14ac:dyDescent="0.25"/>
    <row r="310" ht="24.95" customHeight="1" x14ac:dyDescent="0.25"/>
    <row r="311" ht="24.95" customHeight="1" x14ac:dyDescent="0.25"/>
    <row r="312" ht="24.95" customHeight="1" x14ac:dyDescent="0.25"/>
    <row r="313" ht="24.95" customHeight="1" x14ac:dyDescent="0.25"/>
    <row r="314" ht="24.95" customHeight="1" x14ac:dyDescent="0.25"/>
    <row r="315" ht="24.95" customHeight="1" x14ac:dyDescent="0.25"/>
    <row r="316" ht="24.95" customHeight="1" x14ac:dyDescent="0.25"/>
    <row r="317" ht="24.95" customHeight="1" x14ac:dyDescent="0.25"/>
    <row r="318" ht="24.95" customHeight="1" x14ac:dyDescent="0.25"/>
    <row r="319" ht="24.95" customHeight="1" x14ac:dyDescent="0.25"/>
    <row r="320" ht="24.95" customHeight="1" x14ac:dyDescent="0.25"/>
    <row r="321" ht="24.95" customHeight="1" x14ac:dyDescent="0.25"/>
    <row r="322" ht="24.95" customHeight="1" x14ac:dyDescent="0.25"/>
    <row r="323" ht="24.95" customHeight="1" x14ac:dyDescent="0.25"/>
    <row r="324" ht="24.95" customHeight="1" x14ac:dyDescent="0.25"/>
    <row r="325" ht="24.95" customHeight="1" x14ac:dyDescent="0.25"/>
    <row r="326" ht="24.95" customHeight="1" x14ac:dyDescent="0.25"/>
    <row r="327" ht="24.95" customHeight="1" x14ac:dyDescent="0.25"/>
    <row r="328" ht="24.95" customHeight="1" x14ac:dyDescent="0.25"/>
    <row r="329" ht="24.95" customHeight="1" x14ac:dyDescent="0.25"/>
    <row r="330" ht="24.95" customHeight="1" x14ac:dyDescent="0.25"/>
    <row r="331" ht="24.95" customHeight="1" x14ac:dyDescent="0.25"/>
    <row r="332" ht="24.95" customHeight="1" x14ac:dyDescent="0.25"/>
    <row r="333" ht="24.95" customHeight="1" x14ac:dyDescent="0.25"/>
    <row r="334" ht="24.95" customHeight="1" x14ac:dyDescent="0.25"/>
    <row r="335" ht="24.95" customHeight="1" x14ac:dyDescent="0.25"/>
    <row r="336" ht="24.95" customHeight="1" x14ac:dyDescent="0.25"/>
    <row r="337" ht="24.95" customHeight="1" x14ac:dyDescent="0.25"/>
    <row r="338" ht="24.95" customHeight="1" x14ac:dyDescent="0.25"/>
    <row r="339" ht="24.95" customHeight="1" x14ac:dyDescent="0.25"/>
    <row r="340" ht="24.95" customHeight="1" x14ac:dyDescent="0.25"/>
    <row r="341" ht="24.95" customHeight="1" x14ac:dyDescent="0.25"/>
    <row r="342" ht="24.95" customHeight="1" x14ac:dyDescent="0.25"/>
    <row r="343" ht="24.95" customHeight="1" x14ac:dyDescent="0.25"/>
    <row r="344" ht="24.95" customHeight="1" x14ac:dyDescent="0.25"/>
    <row r="345" ht="24.95" customHeight="1" x14ac:dyDescent="0.25"/>
    <row r="346" ht="24.95" customHeight="1" x14ac:dyDescent="0.25"/>
    <row r="347" ht="24.95" customHeight="1" x14ac:dyDescent="0.25"/>
    <row r="348" ht="24.95" customHeight="1" x14ac:dyDescent="0.25"/>
    <row r="349" ht="24.95" customHeight="1" x14ac:dyDescent="0.25"/>
    <row r="350" ht="24.95" customHeight="1" x14ac:dyDescent="0.25"/>
    <row r="351" ht="24.95" customHeight="1" x14ac:dyDescent="0.25"/>
    <row r="352" ht="24.95" customHeight="1" x14ac:dyDescent="0.25"/>
    <row r="353" ht="24.95" customHeight="1" x14ac:dyDescent="0.25"/>
    <row r="354" ht="24.95" customHeight="1" x14ac:dyDescent="0.25"/>
    <row r="355" ht="24.95" customHeight="1" x14ac:dyDescent="0.25"/>
    <row r="356" ht="24.95" customHeight="1" x14ac:dyDescent="0.25"/>
    <row r="357" ht="24.95" customHeight="1" x14ac:dyDescent="0.25"/>
    <row r="358" ht="24.95" customHeight="1" x14ac:dyDescent="0.25"/>
    <row r="359" ht="24.95" customHeight="1" x14ac:dyDescent="0.25"/>
    <row r="360" ht="24.95" customHeight="1" x14ac:dyDescent="0.25"/>
    <row r="361" ht="24.95" customHeight="1" x14ac:dyDescent="0.25"/>
    <row r="362" ht="24.95" customHeight="1" x14ac:dyDescent="0.25"/>
    <row r="363" ht="24.95" customHeight="1" x14ac:dyDescent="0.25"/>
    <row r="364" ht="24.95" customHeight="1" x14ac:dyDescent="0.25"/>
    <row r="365" ht="24.95" customHeight="1" x14ac:dyDescent="0.25"/>
    <row r="366" ht="24.95" customHeight="1" x14ac:dyDescent="0.25"/>
    <row r="367" ht="24.95" customHeight="1" x14ac:dyDescent="0.25"/>
    <row r="368" ht="24.95" customHeight="1" x14ac:dyDescent="0.25"/>
    <row r="369" ht="24.95" customHeight="1" x14ac:dyDescent="0.25"/>
  </sheetData>
  <sheetProtection algorithmName="SHA-512" hashValue="PricN4eNvFXBJkApcbct9/qKrwS+TEEavIiuuSu1M9qOGKRC64ue64EA2BXXuxAV/LMWOgImXcQG8S1vP3Nj3Q==" saltValue="yTVDciy58sJbJeV2NCV0hA==" spinCount="100000" sheet="1" selectLockedCells="1"/>
  <mergeCells count="55">
    <mergeCell ref="E283:G283"/>
    <mergeCell ref="H283:J283"/>
    <mergeCell ref="K283:L283"/>
    <mergeCell ref="N283:P283"/>
    <mergeCell ref="B3:C3"/>
    <mergeCell ref="E3:H3"/>
    <mergeCell ref="J3:L3"/>
    <mergeCell ref="E279:G281"/>
    <mergeCell ref="H279:J281"/>
    <mergeCell ref="K279:L281"/>
    <mergeCell ref="N279:P281"/>
    <mergeCell ref="E282:G282"/>
    <mergeCell ref="H282:J282"/>
    <mergeCell ref="K282:L282"/>
    <mergeCell ref="N282:P282"/>
    <mergeCell ref="E284:G284"/>
    <mergeCell ref="H284:J284"/>
    <mergeCell ref="K284:L284"/>
    <mergeCell ref="N284:P284"/>
    <mergeCell ref="E285:G285"/>
    <mergeCell ref="H285:J285"/>
    <mergeCell ref="K285:L285"/>
    <mergeCell ref="N285:P285"/>
    <mergeCell ref="E286:G286"/>
    <mergeCell ref="H286:J286"/>
    <mergeCell ref="K286:L286"/>
    <mergeCell ref="N286:P286"/>
    <mergeCell ref="E287:G287"/>
    <mergeCell ref="H287:J287"/>
    <mergeCell ref="K287:L287"/>
    <mergeCell ref="N287:P287"/>
    <mergeCell ref="E288:G288"/>
    <mergeCell ref="H288:J288"/>
    <mergeCell ref="K288:L288"/>
    <mergeCell ref="N288:P288"/>
    <mergeCell ref="E289:G289"/>
    <mergeCell ref="H289:J289"/>
    <mergeCell ref="K289:L289"/>
    <mergeCell ref="N289:P289"/>
    <mergeCell ref="E290:G290"/>
    <mergeCell ref="H290:J290"/>
    <mergeCell ref="K290:L290"/>
    <mergeCell ref="N290:P290"/>
    <mergeCell ref="E291:G291"/>
    <mergeCell ref="H291:J291"/>
    <mergeCell ref="K291:L291"/>
    <mergeCell ref="N291:P291"/>
    <mergeCell ref="E292:G292"/>
    <mergeCell ref="H292:J292"/>
    <mergeCell ref="K292:L292"/>
    <mergeCell ref="N292:P292"/>
    <mergeCell ref="E295:G295"/>
    <mergeCell ref="H295:J295"/>
    <mergeCell ref="K295:L295"/>
    <mergeCell ref="N295:P295"/>
  </mergeCells>
  <conditionalFormatting sqref="B12:P22 H23 B24:P276">
    <cfRule type="expression" dxfId="29" priority="4" stopIfTrue="1">
      <formula>$B12="nej"</formula>
    </cfRule>
  </conditionalFormatting>
  <conditionalFormatting sqref="B10:P10">
    <cfRule type="expression" dxfId="28" priority="3" stopIfTrue="1">
      <formula>$B10="nej"</formula>
    </cfRule>
  </conditionalFormatting>
  <conditionalFormatting sqref="B11:P11">
    <cfRule type="expression" dxfId="27" priority="2" stopIfTrue="1">
      <formula>$B11="nej"</formula>
    </cfRule>
  </conditionalFormatting>
  <conditionalFormatting sqref="B23:G23 I23:P23">
    <cfRule type="expression" dxfId="26" priority="1" stopIfTrue="1">
      <formula>$B23="nej"</formula>
    </cfRule>
  </conditionalFormatting>
  <dataValidations count="3">
    <dataValidation type="list" allowBlank="1" showInputMessage="1" showErrorMessage="1" prompt="BYGG = BYGG KOSTNAD_x000a_INV = INVENTARIE" sqref="B282:B292" xr:uid="{00000000-0002-0000-0300-000000000000}">
      <formula1>"BYGG,INV"</formula1>
    </dataValidation>
    <dataValidation type="list" errorStyle="information" allowBlank="1" showInputMessage="1" sqref="F31:F70 F76:F81 F87:F120 F125:F143 F149:F152 F180:F198 F204:F215 F241:F250 F256:F275 F221:F235 F10:F26 F158:F174" xr:uid="{00000000-0002-0000-0300-000001000000}">
      <formula1>lista_enheter</formula1>
    </dataValidation>
    <dataValidation type="list" allowBlank="1" showInputMessage="1" showErrorMessage="1" sqref="B204:B215 B31:B70 B76:B81 B87:B120 B125:B143 B149:B152 B241:B250 B180:B198 B256:B275 B221:B235 B10:B26 B158:B174" xr:uid="{00000000-0002-0000-0300-000002000000}">
      <formula1>"Ja,Nej"</formula1>
    </dataValidation>
  </dataValidations>
  <printOptions horizontalCentered="1"/>
  <pageMargins left="0.23622047244094491" right="0.23622047244094491" top="0.74803149606299213" bottom="0.74803149606299213" header="0.31496062992125984" footer="0.31496062992125984"/>
  <pageSetup scale="47" fitToHeight="10" orientation="portrait" r:id="rId1"/>
  <rowBreaks count="3" manualBreakCount="3">
    <brk id="71" min="1" max="15" man="1"/>
    <brk id="144" min="1" max="15" man="1"/>
    <brk id="216" min="1"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autoPageBreaks="0" fitToPage="1"/>
  </sheetPr>
  <dimension ref="B1:R369"/>
  <sheetViews>
    <sheetView showGridLines="0" zoomScale="80" zoomScaleNormal="80" workbookViewId="0">
      <pane ySplit="6" topLeftCell="A7" activePane="bottomLeft" state="frozen"/>
      <selection pane="bottomLeft" activeCell="G13" sqref="G13"/>
    </sheetView>
  </sheetViews>
  <sheetFormatPr defaultColWidth="9.140625" defaultRowHeight="15" x14ac:dyDescent="0.25"/>
  <cols>
    <col min="1" max="1" width="2.7109375" style="26" customWidth="1"/>
    <col min="2" max="2" width="6.42578125" style="26" customWidth="1"/>
    <col min="3" max="3" width="63.42578125" style="25" customWidth="1"/>
    <col min="4" max="4" width="3.42578125" style="26" customWidth="1"/>
    <col min="5" max="5" width="11.42578125" style="26" customWidth="1"/>
    <col min="6" max="6" width="9.28515625" style="26" customWidth="1"/>
    <col min="7" max="7" width="14.7109375" style="26" customWidth="1"/>
    <col min="8" max="8" width="14" style="26" customWidth="1"/>
    <col min="9" max="9" width="2.28515625" style="26" customWidth="1"/>
    <col min="10" max="10" width="14.7109375" style="26" customWidth="1"/>
    <col min="11" max="11" width="14.85546875" style="26" customWidth="1"/>
    <col min="12" max="12" width="13.85546875" style="26" customWidth="1"/>
    <col min="13" max="13" width="2.28515625" style="26" customWidth="1"/>
    <col min="14" max="14" width="20.42578125" style="26" customWidth="1"/>
    <col min="15" max="15" width="2.28515625" style="26" customWidth="1"/>
    <col min="16" max="16" width="21" style="26" customWidth="1"/>
    <col min="17" max="16384" width="9.140625" style="26"/>
  </cols>
  <sheetData>
    <row r="1" spans="2:16" s="17" customFormat="1" ht="30" customHeight="1" x14ac:dyDescent="0.25">
      <c r="D1" s="18"/>
      <c r="E1" s="27"/>
      <c r="F1" s="18"/>
      <c r="G1" s="18"/>
      <c r="H1" s="18"/>
      <c r="I1" s="18"/>
      <c r="J1" s="18"/>
      <c r="K1" s="18"/>
      <c r="L1" s="18"/>
      <c r="M1" s="18"/>
      <c r="O1" s="18"/>
    </row>
    <row r="2" spans="2:16" s="22" customFormat="1" ht="38.25" customHeight="1" thickBot="1" x14ac:dyDescent="0.3">
      <c r="C2" s="43"/>
    </row>
    <row r="3" spans="2:16" s="22" customFormat="1" ht="38.25" customHeight="1" thickTop="1" thickBot="1" x14ac:dyDescent="0.3">
      <c r="B3" s="142" t="s">
        <v>149</v>
      </c>
      <c r="C3" s="143"/>
      <c r="E3" s="142" t="s">
        <v>181</v>
      </c>
      <c r="F3" s="144"/>
      <c r="G3" s="144"/>
      <c r="H3" s="144"/>
      <c r="J3" s="144" t="s">
        <v>154</v>
      </c>
      <c r="K3" s="144"/>
      <c r="L3" s="143"/>
      <c r="N3" s="73" t="s">
        <v>184</v>
      </c>
      <c r="P3" s="73" t="s">
        <v>205</v>
      </c>
    </row>
    <row r="4" spans="2:16" s="32" customFormat="1" ht="70.5" customHeight="1" thickTop="1" x14ac:dyDescent="0.25">
      <c r="B4" s="33"/>
      <c r="C4" s="44"/>
      <c r="D4" s="33"/>
      <c r="E4" s="33"/>
      <c r="F4" s="33"/>
      <c r="G4" s="33"/>
      <c r="H4" s="33"/>
      <c r="I4" s="34"/>
      <c r="J4" s="33"/>
      <c r="K4" s="33"/>
      <c r="L4" s="33"/>
      <c r="N4" s="33"/>
      <c r="P4" s="33"/>
    </row>
    <row r="5" spans="2:16" s="21" customFormat="1" ht="44.25" customHeight="1" x14ac:dyDescent="0.25">
      <c r="B5" s="68" t="s">
        <v>151</v>
      </c>
      <c r="C5" s="69" t="s">
        <v>150</v>
      </c>
      <c r="D5" s="23"/>
      <c r="E5" s="68" t="s">
        <v>211</v>
      </c>
      <c r="F5" s="68" t="s">
        <v>0</v>
      </c>
      <c r="G5" s="68" t="s">
        <v>238</v>
      </c>
      <c r="H5" s="68" t="s">
        <v>185</v>
      </c>
      <c r="I5" s="23"/>
      <c r="J5" s="68" t="s">
        <v>240</v>
      </c>
      <c r="K5" s="68" t="s">
        <v>9</v>
      </c>
      <c r="L5" s="68" t="s">
        <v>239</v>
      </c>
      <c r="M5" s="23"/>
      <c r="N5" s="68" t="s">
        <v>241</v>
      </c>
      <c r="O5" s="23"/>
      <c r="P5" s="68" t="s">
        <v>242</v>
      </c>
    </row>
    <row r="6" spans="2:16" s="35" customFormat="1" ht="4.5" customHeight="1" x14ac:dyDescent="0.25">
      <c r="B6" s="36"/>
      <c r="C6" s="45"/>
      <c r="D6" s="37"/>
      <c r="E6" s="36"/>
      <c r="F6" s="36"/>
      <c r="G6" s="36"/>
      <c r="H6" s="36"/>
      <c r="J6" s="36"/>
      <c r="K6" s="36"/>
      <c r="L6" s="36"/>
      <c r="N6" s="36"/>
      <c r="P6" s="36"/>
    </row>
    <row r="7" spans="2:16" s="23" customFormat="1" ht="24.75" customHeight="1" x14ac:dyDescent="0.25">
      <c r="B7" s="24"/>
    </row>
    <row r="8" spans="2:16" s="23" customFormat="1" ht="22.9" customHeight="1" x14ac:dyDescent="0.25">
      <c r="B8" s="41" t="s">
        <v>168</v>
      </c>
      <c r="C8" s="42"/>
      <c r="D8" s="42"/>
      <c r="E8" s="42"/>
      <c r="F8" s="42"/>
      <c r="G8" s="42"/>
      <c r="H8" s="42"/>
      <c r="I8" s="42"/>
      <c r="J8" s="42"/>
      <c r="K8" s="42"/>
      <c r="L8" s="42"/>
      <c r="M8" s="42"/>
      <c r="N8" s="42"/>
      <c r="O8" s="42"/>
      <c r="P8" s="42"/>
    </row>
    <row r="9" spans="2:16" s="23" customFormat="1" ht="9.75" customHeight="1" thickBot="1" x14ac:dyDescent="0.3">
      <c r="B9" s="40"/>
    </row>
    <row r="10" spans="2:16" s="23" customFormat="1" ht="24.95" customHeight="1" thickTop="1" thickBot="1" x14ac:dyDescent="0.3">
      <c r="B10" s="82" t="s">
        <v>148</v>
      </c>
      <c r="C10" s="39" t="s">
        <v>243</v>
      </c>
      <c r="E10" s="20"/>
      <c r="F10" s="20"/>
      <c r="G10" s="28"/>
      <c r="H10" s="29">
        <f t="shared" ref="H10:H26" si="0">(E10*G10)</f>
        <v>0</v>
      </c>
      <c r="J10" s="30"/>
      <c r="K10" s="31"/>
      <c r="L10" s="29">
        <f>K10*J10</f>
        <v>0</v>
      </c>
      <c r="N10" s="59"/>
      <c r="P10" s="67">
        <f>H10+L10+N10</f>
        <v>0</v>
      </c>
    </row>
    <row r="11" spans="2:16" s="23" customFormat="1" ht="24.95" customHeight="1" thickTop="1" thickBot="1" x14ac:dyDescent="0.3">
      <c r="B11" s="82" t="s">
        <v>148</v>
      </c>
      <c r="C11" s="39" t="s">
        <v>201</v>
      </c>
      <c r="E11" s="20"/>
      <c r="F11" s="20"/>
      <c r="G11" s="28"/>
      <c r="H11" s="29">
        <f t="shared" si="0"/>
        <v>0</v>
      </c>
      <c r="J11" s="30"/>
      <c r="K11" s="31"/>
      <c r="L11" s="29">
        <f>K11*J11</f>
        <v>0</v>
      </c>
      <c r="N11" s="59"/>
      <c r="P11" s="67">
        <f>H11+L11+N11</f>
        <v>0</v>
      </c>
    </row>
    <row r="12" spans="2:16" s="23" customFormat="1" ht="24.95" customHeight="1" thickTop="1" thickBot="1" x14ac:dyDescent="0.3">
      <c r="B12" s="82" t="s">
        <v>148</v>
      </c>
      <c r="C12" s="39" t="s">
        <v>20</v>
      </c>
      <c r="E12" s="20"/>
      <c r="F12" s="20"/>
      <c r="G12" s="28"/>
      <c r="H12" s="29">
        <f t="shared" si="0"/>
        <v>0</v>
      </c>
      <c r="J12" s="30"/>
      <c r="K12" s="31"/>
      <c r="L12" s="29">
        <f>K12*J12</f>
        <v>0</v>
      </c>
      <c r="N12" s="59"/>
      <c r="P12" s="67">
        <f>H12+L12+N12</f>
        <v>0</v>
      </c>
    </row>
    <row r="13" spans="2:16" s="23" customFormat="1" ht="24.95" customHeight="1" thickTop="1" thickBot="1" x14ac:dyDescent="0.3">
      <c r="B13" s="82" t="s">
        <v>148</v>
      </c>
      <c r="C13" s="39" t="s">
        <v>80</v>
      </c>
      <c r="E13" s="20"/>
      <c r="F13" s="20"/>
      <c r="G13" s="28"/>
      <c r="H13" s="29">
        <f t="shared" si="0"/>
        <v>0</v>
      </c>
      <c r="J13" s="30"/>
      <c r="K13" s="31"/>
      <c r="L13" s="29">
        <f t="shared" ref="L13:L26" si="1">K13*J13</f>
        <v>0</v>
      </c>
      <c r="N13" s="59"/>
      <c r="P13" s="67">
        <f t="shared" ref="P13:P26" si="2">H13+L13+N13</f>
        <v>0</v>
      </c>
    </row>
    <row r="14" spans="2:16" s="23" customFormat="1" ht="24.95" customHeight="1" thickTop="1" thickBot="1" x14ac:dyDescent="0.3">
      <c r="B14" s="82" t="s">
        <v>148</v>
      </c>
      <c r="C14" s="39" t="s">
        <v>81</v>
      </c>
      <c r="E14" s="20"/>
      <c r="F14" s="20"/>
      <c r="G14" s="28"/>
      <c r="H14" s="29">
        <f t="shared" si="0"/>
        <v>0</v>
      </c>
      <c r="J14" s="30"/>
      <c r="K14" s="31"/>
      <c r="L14" s="29">
        <f t="shared" si="1"/>
        <v>0</v>
      </c>
      <c r="N14" s="59"/>
      <c r="P14" s="67">
        <f t="shared" si="2"/>
        <v>0</v>
      </c>
    </row>
    <row r="15" spans="2:16" s="23" customFormat="1" ht="24.95" customHeight="1" thickTop="1" thickBot="1" x14ac:dyDescent="0.3">
      <c r="B15" s="82" t="s">
        <v>148</v>
      </c>
      <c r="C15" s="39" t="s">
        <v>209</v>
      </c>
      <c r="E15" s="20"/>
      <c r="F15" s="20"/>
      <c r="G15" s="28"/>
      <c r="H15" s="29">
        <f t="shared" si="0"/>
        <v>0</v>
      </c>
      <c r="J15" s="30"/>
      <c r="K15" s="31"/>
      <c r="L15" s="29">
        <f t="shared" si="1"/>
        <v>0</v>
      </c>
      <c r="N15" s="59"/>
      <c r="P15" s="67">
        <f t="shared" si="2"/>
        <v>0</v>
      </c>
    </row>
    <row r="16" spans="2:16" s="23" customFormat="1" ht="24.95" customHeight="1" thickTop="1" thickBot="1" x14ac:dyDescent="0.3">
      <c r="B16" s="82" t="s">
        <v>148</v>
      </c>
      <c r="C16" s="39" t="s">
        <v>6</v>
      </c>
      <c r="E16" s="20"/>
      <c r="F16" s="20"/>
      <c r="G16" s="28"/>
      <c r="H16" s="29">
        <f t="shared" si="0"/>
        <v>0</v>
      </c>
      <c r="J16" s="30"/>
      <c r="K16" s="31"/>
      <c r="L16" s="29">
        <f t="shared" si="1"/>
        <v>0</v>
      </c>
      <c r="N16" s="59"/>
      <c r="P16" s="67">
        <f t="shared" si="2"/>
        <v>0</v>
      </c>
    </row>
    <row r="17" spans="2:16" s="23" customFormat="1" ht="24.95" customHeight="1" thickTop="1" thickBot="1" x14ac:dyDescent="0.3">
      <c r="B17" s="82" t="s">
        <v>148</v>
      </c>
      <c r="C17" s="39" t="s">
        <v>82</v>
      </c>
      <c r="E17" s="20"/>
      <c r="F17" s="20"/>
      <c r="G17" s="28"/>
      <c r="H17" s="29">
        <f t="shared" si="0"/>
        <v>0</v>
      </c>
      <c r="J17" s="30"/>
      <c r="K17" s="31"/>
      <c r="L17" s="29">
        <f t="shared" si="1"/>
        <v>0</v>
      </c>
      <c r="N17" s="59"/>
      <c r="P17" s="67">
        <f t="shared" si="2"/>
        <v>0</v>
      </c>
    </row>
    <row r="18" spans="2:16" s="23" customFormat="1" ht="24.95" customHeight="1" thickTop="1" thickBot="1" x14ac:dyDescent="0.3">
      <c r="B18" s="82" t="s">
        <v>148</v>
      </c>
      <c r="C18" s="39" t="s">
        <v>83</v>
      </c>
      <c r="E18" s="20"/>
      <c r="F18" s="20"/>
      <c r="G18" s="28"/>
      <c r="H18" s="29">
        <f t="shared" si="0"/>
        <v>0</v>
      </c>
      <c r="J18" s="30"/>
      <c r="K18" s="31"/>
      <c r="L18" s="29">
        <f t="shared" si="1"/>
        <v>0</v>
      </c>
      <c r="N18" s="59"/>
      <c r="P18" s="67">
        <f t="shared" si="2"/>
        <v>0</v>
      </c>
    </row>
    <row r="19" spans="2:16" s="23" customFormat="1" ht="24.95" customHeight="1" thickTop="1" thickBot="1" x14ac:dyDescent="0.3">
      <c r="B19" s="82" t="s">
        <v>148</v>
      </c>
      <c r="C19" s="39" t="s">
        <v>13</v>
      </c>
      <c r="E19" s="20"/>
      <c r="F19" s="20"/>
      <c r="G19" s="28"/>
      <c r="H19" s="29">
        <f t="shared" si="0"/>
        <v>0</v>
      </c>
      <c r="J19" s="30"/>
      <c r="K19" s="31"/>
      <c r="L19" s="29">
        <f t="shared" si="1"/>
        <v>0</v>
      </c>
      <c r="N19" s="59"/>
      <c r="P19" s="67">
        <f t="shared" si="2"/>
        <v>0</v>
      </c>
    </row>
    <row r="20" spans="2:16" s="23" customFormat="1" ht="24.95" customHeight="1" thickTop="1" thickBot="1" x14ac:dyDescent="0.3">
      <c r="B20" s="82" t="s">
        <v>148</v>
      </c>
      <c r="C20" s="39" t="s">
        <v>114</v>
      </c>
      <c r="E20" s="20"/>
      <c r="F20" s="20"/>
      <c r="G20" s="28"/>
      <c r="H20" s="29">
        <f t="shared" si="0"/>
        <v>0</v>
      </c>
      <c r="J20" s="30"/>
      <c r="K20" s="31"/>
      <c r="L20" s="29">
        <f t="shared" si="1"/>
        <v>0</v>
      </c>
      <c r="N20" s="59"/>
      <c r="P20" s="67">
        <f t="shared" si="2"/>
        <v>0</v>
      </c>
    </row>
    <row r="21" spans="2:16" s="23" customFormat="1" ht="24.95" customHeight="1" thickTop="1" thickBot="1" x14ac:dyDescent="0.3">
      <c r="B21" s="82" t="s">
        <v>148</v>
      </c>
      <c r="C21" s="39" t="s">
        <v>18</v>
      </c>
      <c r="E21" s="20"/>
      <c r="F21" s="20"/>
      <c r="G21" s="28"/>
      <c r="H21" s="29">
        <f t="shared" si="0"/>
        <v>0</v>
      </c>
      <c r="J21" s="30"/>
      <c r="K21" s="31"/>
      <c r="L21" s="29">
        <f t="shared" si="1"/>
        <v>0</v>
      </c>
      <c r="N21" s="59"/>
      <c r="P21" s="67">
        <f t="shared" si="2"/>
        <v>0</v>
      </c>
    </row>
    <row r="22" spans="2:16" s="23" customFormat="1" ht="24.95" customHeight="1" thickTop="1" thickBot="1" x14ac:dyDescent="0.3">
      <c r="B22" s="82" t="s">
        <v>148</v>
      </c>
      <c r="C22" s="39" t="s">
        <v>19</v>
      </c>
      <c r="E22" s="20"/>
      <c r="F22" s="20"/>
      <c r="G22" s="28"/>
      <c r="H22" s="29">
        <f t="shared" si="0"/>
        <v>0</v>
      </c>
      <c r="J22" s="30"/>
      <c r="K22" s="31"/>
      <c r="L22" s="29">
        <f t="shared" si="1"/>
        <v>0</v>
      </c>
      <c r="N22" s="59"/>
      <c r="P22" s="67">
        <f t="shared" si="2"/>
        <v>0</v>
      </c>
    </row>
    <row r="23" spans="2:16" s="23" customFormat="1" ht="24.95" customHeight="1" thickTop="1" thickBot="1" x14ac:dyDescent="0.3">
      <c r="B23" s="82" t="s">
        <v>148</v>
      </c>
      <c r="C23" s="39" t="s">
        <v>62</v>
      </c>
      <c r="E23" s="20"/>
      <c r="F23" s="20"/>
      <c r="G23" s="28"/>
      <c r="H23" s="29">
        <f t="shared" si="0"/>
        <v>0</v>
      </c>
      <c r="J23" s="30"/>
      <c r="K23" s="31"/>
      <c r="L23" s="29">
        <f>K23*J23</f>
        <v>0</v>
      </c>
      <c r="N23" s="59"/>
      <c r="P23" s="67">
        <f>H23+L23+N23</f>
        <v>0</v>
      </c>
    </row>
    <row r="24" spans="2:16" s="23" customFormat="1" ht="24.95" customHeight="1" thickTop="1" thickBot="1" x14ac:dyDescent="0.3">
      <c r="B24" s="82" t="s">
        <v>148</v>
      </c>
      <c r="C24" s="39" t="s">
        <v>152</v>
      </c>
      <c r="E24" s="20"/>
      <c r="F24" s="20"/>
      <c r="G24" s="28"/>
      <c r="H24" s="29">
        <f t="shared" si="0"/>
        <v>0</v>
      </c>
      <c r="J24" s="30"/>
      <c r="K24" s="31"/>
      <c r="L24" s="29">
        <f t="shared" si="1"/>
        <v>0</v>
      </c>
      <c r="N24" s="59"/>
      <c r="P24" s="67">
        <f t="shared" si="2"/>
        <v>0</v>
      </c>
    </row>
    <row r="25" spans="2:16" s="23" customFormat="1" ht="24.95" customHeight="1" thickTop="1" thickBot="1" x14ac:dyDescent="0.3">
      <c r="B25" s="82" t="s">
        <v>148</v>
      </c>
      <c r="C25" s="39" t="s">
        <v>152</v>
      </c>
      <c r="E25" s="20"/>
      <c r="F25" s="20"/>
      <c r="G25" s="28"/>
      <c r="H25" s="29">
        <f t="shared" si="0"/>
        <v>0</v>
      </c>
      <c r="J25" s="30"/>
      <c r="K25" s="31"/>
      <c r="L25" s="29">
        <f t="shared" si="1"/>
        <v>0</v>
      </c>
      <c r="N25" s="59"/>
      <c r="P25" s="67">
        <f t="shared" si="2"/>
        <v>0</v>
      </c>
    </row>
    <row r="26" spans="2:16" s="23" customFormat="1" ht="24.95" customHeight="1" thickTop="1" thickBot="1" x14ac:dyDescent="0.3">
      <c r="B26" s="82" t="s">
        <v>148</v>
      </c>
      <c r="C26" s="61" t="s">
        <v>152</v>
      </c>
      <c r="E26" s="62"/>
      <c r="F26" s="62"/>
      <c r="G26" s="58"/>
      <c r="H26" s="63">
        <f t="shared" si="0"/>
        <v>0</v>
      </c>
      <c r="J26" s="64"/>
      <c r="K26" s="65"/>
      <c r="L26" s="63">
        <f t="shared" si="1"/>
        <v>0</v>
      </c>
      <c r="N26" s="59"/>
      <c r="P26" s="67">
        <f t="shared" si="2"/>
        <v>0</v>
      </c>
    </row>
    <row r="27" spans="2:16" ht="30" customHeight="1" thickTop="1" thickBot="1" x14ac:dyDescent="0.3">
      <c r="B27" s="46" t="s">
        <v>153</v>
      </c>
      <c r="C27" s="47"/>
      <c r="D27" s="23"/>
      <c r="E27" s="66" t="s">
        <v>185</v>
      </c>
      <c r="F27" s="66"/>
      <c r="G27" s="66"/>
      <c r="H27" s="67">
        <f>SUM(H10:H26)</f>
        <v>0</v>
      </c>
      <c r="I27" s="23"/>
      <c r="J27" s="66" t="s">
        <v>187</v>
      </c>
      <c r="K27" s="66"/>
      <c r="L27" s="67">
        <f>SUM(L10:L26)</f>
        <v>0</v>
      </c>
      <c r="N27" s="67">
        <f>SUM(N10:N26)</f>
        <v>0</v>
      </c>
      <c r="P27" s="78">
        <f>H27+L27+N27</f>
        <v>0</v>
      </c>
    </row>
    <row r="28" spans="2:16" s="23" customFormat="1" ht="24.95" customHeight="1" thickTop="1" thickBot="1" x14ac:dyDescent="0.3">
      <c r="N28" s="70"/>
      <c r="P28" s="70"/>
    </row>
    <row r="29" spans="2:16" s="23" customFormat="1" ht="24.95" customHeight="1" thickTop="1" x14ac:dyDescent="0.25">
      <c r="B29" s="41" t="s">
        <v>189</v>
      </c>
      <c r="C29" s="42"/>
      <c r="D29" s="42"/>
      <c r="E29" s="42"/>
      <c r="F29" s="42"/>
      <c r="G29" s="42"/>
      <c r="H29" s="42"/>
      <c r="I29" s="42"/>
      <c r="J29" s="42"/>
      <c r="K29" s="42"/>
      <c r="L29" s="42"/>
      <c r="M29" s="42"/>
      <c r="N29" s="42"/>
      <c r="O29" s="42"/>
      <c r="P29" s="42"/>
    </row>
    <row r="30" spans="2:16" s="23" customFormat="1" ht="6.75" customHeight="1" thickBot="1" x14ac:dyDescent="0.3">
      <c r="B30" s="40"/>
    </row>
    <row r="31" spans="2:16" s="23" customFormat="1" ht="24.95" customHeight="1" thickTop="1" thickBot="1" x14ac:dyDescent="0.3">
      <c r="B31" s="82" t="s">
        <v>148</v>
      </c>
      <c r="C31" s="39" t="s">
        <v>115</v>
      </c>
      <c r="E31" s="20"/>
      <c r="F31" s="20"/>
      <c r="G31" s="28"/>
      <c r="H31" s="29">
        <f t="shared" ref="H31:H70" si="3">(E31*G31)</f>
        <v>0</v>
      </c>
      <c r="J31" s="30"/>
      <c r="K31" s="31"/>
      <c r="L31" s="29">
        <f t="shared" ref="L31:L70" si="4">K31*J31</f>
        <v>0</v>
      </c>
      <c r="N31" s="59"/>
      <c r="P31" s="67">
        <f t="shared" ref="P31:P70" si="5">H31+L31+N31</f>
        <v>0</v>
      </c>
    </row>
    <row r="32" spans="2:16" s="23" customFormat="1" ht="24.95" customHeight="1" thickTop="1" thickBot="1" x14ac:dyDescent="0.3">
      <c r="B32" s="82" t="s">
        <v>148</v>
      </c>
      <c r="C32" s="39" t="s">
        <v>84</v>
      </c>
      <c r="E32" s="20"/>
      <c r="F32" s="20"/>
      <c r="G32" s="28"/>
      <c r="H32" s="29">
        <f t="shared" si="3"/>
        <v>0</v>
      </c>
      <c r="J32" s="30"/>
      <c r="K32" s="31"/>
      <c r="L32" s="29">
        <f t="shared" si="4"/>
        <v>0</v>
      </c>
      <c r="N32" s="59"/>
      <c r="P32" s="67">
        <f t="shared" si="5"/>
        <v>0</v>
      </c>
    </row>
    <row r="33" spans="2:16" s="23" customFormat="1" ht="24.95" customHeight="1" thickTop="1" thickBot="1" x14ac:dyDescent="0.3">
      <c r="B33" s="82" t="s">
        <v>148</v>
      </c>
      <c r="C33" s="39" t="s">
        <v>85</v>
      </c>
      <c r="E33" s="20"/>
      <c r="F33" s="20"/>
      <c r="G33" s="28"/>
      <c r="H33" s="29">
        <f t="shared" si="3"/>
        <v>0</v>
      </c>
      <c r="J33" s="30"/>
      <c r="K33" s="31"/>
      <c r="L33" s="29">
        <f t="shared" si="4"/>
        <v>0</v>
      </c>
      <c r="N33" s="59"/>
      <c r="P33" s="67">
        <f t="shared" si="5"/>
        <v>0</v>
      </c>
    </row>
    <row r="34" spans="2:16" s="23" customFormat="1" ht="24.95" customHeight="1" thickTop="1" thickBot="1" x14ac:dyDescent="0.3">
      <c r="B34" s="82" t="s">
        <v>148</v>
      </c>
      <c r="C34" s="39" t="s">
        <v>87</v>
      </c>
      <c r="E34" s="20"/>
      <c r="F34" s="20"/>
      <c r="G34" s="28"/>
      <c r="H34" s="29">
        <f t="shared" si="3"/>
        <v>0</v>
      </c>
      <c r="J34" s="30"/>
      <c r="K34" s="31"/>
      <c r="L34" s="29">
        <f t="shared" si="4"/>
        <v>0</v>
      </c>
      <c r="N34" s="59"/>
      <c r="P34" s="67">
        <f t="shared" si="5"/>
        <v>0</v>
      </c>
    </row>
    <row r="35" spans="2:16" s="23" customFormat="1" ht="24.95" customHeight="1" thickTop="1" thickBot="1" x14ac:dyDescent="0.3">
      <c r="B35" s="82" t="s">
        <v>148</v>
      </c>
      <c r="C35" s="39" t="s">
        <v>39</v>
      </c>
      <c r="E35" s="20"/>
      <c r="F35" s="20"/>
      <c r="G35" s="28"/>
      <c r="H35" s="29">
        <f t="shared" si="3"/>
        <v>0</v>
      </c>
      <c r="J35" s="30"/>
      <c r="K35" s="31"/>
      <c r="L35" s="29">
        <f t="shared" si="4"/>
        <v>0</v>
      </c>
      <c r="N35" s="59"/>
      <c r="P35" s="67">
        <f t="shared" si="5"/>
        <v>0</v>
      </c>
    </row>
    <row r="36" spans="2:16" s="23" customFormat="1" ht="24.95" customHeight="1" thickTop="1" thickBot="1" x14ac:dyDescent="0.3">
      <c r="B36" s="82" t="s">
        <v>148</v>
      </c>
      <c r="C36" s="39" t="s">
        <v>116</v>
      </c>
      <c r="E36" s="20"/>
      <c r="F36" s="20"/>
      <c r="G36" s="28"/>
      <c r="H36" s="29">
        <f t="shared" si="3"/>
        <v>0</v>
      </c>
      <c r="J36" s="30"/>
      <c r="K36" s="31"/>
      <c r="L36" s="29">
        <f t="shared" si="4"/>
        <v>0</v>
      </c>
      <c r="N36" s="59"/>
      <c r="P36" s="67">
        <f t="shared" si="5"/>
        <v>0</v>
      </c>
    </row>
    <row r="37" spans="2:16" s="23" customFormat="1" ht="24.95" customHeight="1" thickTop="1" thickBot="1" x14ac:dyDescent="0.3">
      <c r="B37" s="82" t="s">
        <v>148</v>
      </c>
      <c r="C37" s="39" t="s">
        <v>117</v>
      </c>
      <c r="E37" s="20"/>
      <c r="F37" s="20"/>
      <c r="G37" s="28"/>
      <c r="H37" s="29">
        <f t="shared" si="3"/>
        <v>0</v>
      </c>
      <c r="J37" s="30"/>
      <c r="K37" s="31"/>
      <c r="L37" s="29">
        <f t="shared" si="4"/>
        <v>0</v>
      </c>
      <c r="N37" s="59"/>
      <c r="P37" s="67">
        <f t="shared" si="5"/>
        <v>0</v>
      </c>
    </row>
    <row r="38" spans="2:16" s="23" customFormat="1" ht="24.95" customHeight="1" thickTop="1" thickBot="1" x14ac:dyDescent="0.3">
      <c r="B38" s="82" t="s">
        <v>148</v>
      </c>
      <c r="C38" s="39" t="s">
        <v>38</v>
      </c>
      <c r="E38" s="20"/>
      <c r="F38" s="20"/>
      <c r="G38" s="28"/>
      <c r="H38" s="29">
        <f t="shared" si="3"/>
        <v>0</v>
      </c>
      <c r="J38" s="30"/>
      <c r="K38" s="31"/>
      <c r="L38" s="29">
        <f t="shared" si="4"/>
        <v>0</v>
      </c>
      <c r="N38" s="59"/>
      <c r="P38" s="67">
        <f t="shared" si="5"/>
        <v>0</v>
      </c>
    </row>
    <row r="39" spans="2:16" s="23" customFormat="1" ht="24.95" customHeight="1" thickTop="1" thickBot="1" x14ac:dyDescent="0.3">
      <c r="B39" s="82" t="s">
        <v>148</v>
      </c>
      <c r="C39" s="39" t="s">
        <v>50</v>
      </c>
      <c r="E39" s="20"/>
      <c r="F39" s="20"/>
      <c r="G39" s="28"/>
      <c r="H39" s="29">
        <f t="shared" si="3"/>
        <v>0</v>
      </c>
      <c r="J39" s="30"/>
      <c r="K39" s="31"/>
      <c r="L39" s="29">
        <f t="shared" si="4"/>
        <v>0</v>
      </c>
      <c r="N39" s="59"/>
      <c r="P39" s="67">
        <f t="shared" si="5"/>
        <v>0</v>
      </c>
    </row>
    <row r="40" spans="2:16" s="23" customFormat="1" ht="24.95" customHeight="1" thickTop="1" thickBot="1" x14ac:dyDescent="0.3">
      <c r="B40" s="82" t="s">
        <v>148</v>
      </c>
      <c r="C40" s="39" t="s">
        <v>78</v>
      </c>
      <c r="E40" s="20"/>
      <c r="F40" s="20"/>
      <c r="G40" s="28"/>
      <c r="H40" s="29">
        <f t="shared" si="3"/>
        <v>0</v>
      </c>
      <c r="J40" s="30"/>
      <c r="K40" s="31"/>
      <c r="L40" s="29">
        <f t="shared" si="4"/>
        <v>0</v>
      </c>
      <c r="N40" s="59"/>
      <c r="P40" s="67">
        <f t="shared" si="5"/>
        <v>0</v>
      </c>
    </row>
    <row r="41" spans="2:16" s="23" customFormat="1" ht="24.95" customHeight="1" thickTop="1" thickBot="1" x14ac:dyDescent="0.3">
      <c r="B41" s="82" t="s">
        <v>148</v>
      </c>
      <c r="C41" s="39" t="s">
        <v>79</v>
      </c>
      <c r="E41" s="20"/>
      <c r="F41" s="20"/>
      <c r="G41" s="28"/>
      <c r="H41" s="29">
        <f t="shared" si="3"/>
        <v>0</v>
      </c>
      <c r="J41" s="30"/>
      <c r="K41" s="31"/>
      <c r="L41" s="29">
        <f t="shared" si="4"/>
        <v>0</v>
      </c>
      <c r="N41" s="59"/>
      <c r="P41" s="67">
        <f t="shared" si="5"/>
        <v>0</v>
      </c>
    </row>
    <row r="42" spans="2:16" s="23" customFormat="1" ht="24.95" customHeight="1" thickTop="1" thickBot="1" x14ac:dyDescent="0.3">
      <c r="B42" s="82" t="s">
        <v>148</v>
      </c>
      <c r="C42" s="39" t="s">
        <v>86</v>
      </c>
      <c r="E42" s="20"/>
      <c r="F42" s="20"/>
      <c r="G42" s="28"/>
      <c r="H42" s="29">
        <f t="shared" si="3"/>
        <v>0</v>
      </c>
      <c r="J42" s="30"/>
      <c r="K42" s="31"/>
      <c r="L42" s="29">
        <f t="shared" si="4"/>
        <v>0</v>
      </c>
      <c r="N42" s="59"/>
      <c r="P42" s="67">
        <f t="shared" si="5"/>
        <v>0</v>
      </c>
    </row>
    <row r="43" spans="2:16" s="23" customFormat="1" ht="24.95" customHeight="1" thickTop="1" thickBot="1" x14ac:dyDescent="0.3">
      <c r="B43" s="82" t="s">
        <v>148</v>
      </c>
      <c r="C43" s="39" t="s">
        <v>42</v>
      </c>
      <c r="E43" s="20"/>
      <c r="F43" s="20"/>
      <c r="G43" s="28"/>
      <c r="H43" s="29">
        <f t="shared" si="3"/>
        <v>0</v>
      </c>
      <c r="J43" s="30"/>
      <c r="K43" s="31"/>
      <c r="L43" s="29">
        <f t="shared" si="4"/>
        <v>0</v>
      </c>
      <c r="N43" s="59"/>
      <c r="P43" s="67">
        <f t="shared" si="5"/>
        <v>0</v>
      </c>
    </row>
    <row r="44" spans="2:16" s="23" customFormat="1" ht="24.95" customHeight="1" thickTop="1" thickBot="1" x14ac:dyDescent="0.3">
      <c r="B44" s="82" t="s">
        <v>148</v>
      </c>
      <c r="C44" s="39" t="s">
        <v>210</v>
      </c>
      <c r="E44" s="20"/>
      <c r="F44" s="20"/>
      <c r="G44" s="28"/>
      <c r="H44" s="29">
        <f t="shared" si="3"/>
        <v>0</v>
      </c>
      <c r="J44" s="30"/>
      <c r="K44" s="31"/>
      <c r="L44" s="29">
        <f t="shared" si="4"/>
        <v>0</v>
      </c>
      <c r="N44" s="59"/>
      <c r="P44" s="67">
        <f t="shared" si="5"/>
        <v>0</v>
      </c>
    </row>
    <row r="45" spans="2:16" s="23" customFormat="1" ht="24.95" customHeight="1" thickTop="1" thickBot="1" x14ac:dyDescent="0.3">
      <c r="B45" s="82"/>
      <c r="C45" s="39" t="s">
        <v>214</v>
      </c>
      <c r="E45" s="20"/>
      <c r="F45" s="20"/>
      <c r="G45" s="28"/>
      <c r="H45" s="29">
        <f t="shared" si="3"/>
        <v>0</v>
      </c>
      <c r="J45" s="30"/>
      <c r="K45" s="31"/>
      <c r="L45" s="29">
        <f t="shared" si="4"/>
        <v>0</v>
      </c>
      <c r="N45" s="59"/>
      <c r="P45" s="67">
        <f t="shared" si="5"/>
        <v>0</v>
      </c>
    </row>
    <row r="46" spans="2:16" s="23" customFormat="1" ht="24.95" customHeight="1" thickTop="1" thickBot="1" x14ac:dyDescent="0.3">
      <c r="B46" s="82" t="s">
        <v>148</v>
      </c>
      <c r="C46" s="39" t="s">
        <v>41</v>
      </c>
      <c r="E46" s="20"/>
      <c r="F46" s="20"/>
      <c r="G46" s="28"/>
      <c r="H46" s="29">
        <f t="shared" si="3"/>
        <v>0</v>
      </c>
      <c r="J46" s="30"/>
      <c r="K46" s="31"/>
      <c r="L46" s="29">
        <f t="shared" si="4"/>
        <v>0</v>
      </c>
      <c r="N46" s="59"/>
      <c r="P46" s="67">
        <f t="shared" si="5"/>
        <v>0</v>
      </c>
    </row>
    <row r="47" spans="2:16" s="23" customFormat="1" ht="24.95" customHeight="1" thickTop="1" thickBot="1" x14ac:dyDescent="0.3">
      <c r="B47" s="82" t="s">
        <v>148</v>
      </c>
      <c r="C47" s="39" t="s">
        <v>44</v>
      </c>
      <c r="E47" s="20"/>
      <c r="F47" s="20"/>
      <c r="G47" s="28"/>
      <c r="H47" s="29">
        <f t="shared" si="3"/>
        <v>0</v>
      </c>
      <c r="J47" s="30"/>
      <c r="K47" s="31"/>
      <c r="L47" s="29">
        <f t="shared" si="4"/>
        <v>0</v>
      </c>
      <c r="N47" s="59"/>
      <c r="P47" s="67">
        <f t="shared" si="5"/>
        <v>0</v>
      </c>
    </row>
    <row r="48" spans="2:16" s="23" customFormat="1" ht="24.95" customHeight="1" thickTop="1" thickBot="1" x14ac:dyDescent="0.3">
      <c r="B48" s="82" t="s">
        <v>148</v>
      </c>
      <c r="C48" s="39" t="s">
        <v>77</v>
      </c>
      <c r="E48" s="20"/>
      <c r="F48" s="20"/>
      <c r="G48" s="28"/>
      <c r="H48" s="29">
        <f t="shared" si="3"/>
        <v>0</v>
      </c>
      <c r="J48" s="30"/>
      <c r="K48" s="31"/>
      <c r="L48" s="29">
        <f t="shared" si="4"/>
        <v>0</v>
      </c>
      <c r="N48" s="59"/>
      <c r="P48" s="67">
        <f t="shared" si="5"/>
        <v>0</v>
      </c>
    </row>
    <row r="49" spans="2:16" s="23" customFormat="1" ht="24.95" customHeight="1" thickTop="1" thickBot="1" x14ac:dyDescent="0.3">
      <c r="B49" s="82" t="s">
        <v>148</v>
      </c>
      <c r="C49" s="39" t="s">
        <v>118</v>
      </c>
      <c r="E49" s="20"/>
      <c r="F49" s="20"/>
      <c r="G49" s="28"/>
      <c r="H49" s="29">
        <f t="shared" si="3"/>
        <v>0</v>
      </c>
      <c r="J49" s="30"/>
      <c r="K49" s="31"/>
      <c r="L49" s="29">
        <f t="shared" si="4"/>
        <v>0</v>
      </c>
      <c r="N49" s="59"/>
      <c r="P49" s="67">
        <f t="shared" si="5"/>
        <v>0</v>
      </c>
    </row>
    <row r="50" spans="2:16" s="23" customFormat="1" ht="24.95" customHeight="1" thickTop="1" thickBot="1" x14ac:dyDescent="0.3">
      <c r="B50" s="82" t="s">
        <v>148</v>
      </c>
      <c r="C50" s="39" t="s">
        <v>46</v>
      </c>
      <c r="E50" s="20"/>
      <c r="F50" s="20"/>
      <c r="G50" s="28"/>
      <c r="H50" s="29">
        <f t="shared" si="3"/>
        <v>0</v>
      </c>
      <c r="J50" s="30"/>
      <c r="K50" s="31"/>
      <c r="L50" s="29">
        <f t="shared" si="4"/>
        <v>0</v>
      </c>
      <c r="N50" s="59"/>
      <c r="P50" s="67">
        <f t="shared" si="5"/>
        <v>0</v>
      </c>
    </row>
    <row r="51" spans="2:16" s="23" customFormat="1" ht="24.95" customHeight="1" thickTop="1" thickBot="1" x14ac:dyDescent="0.3">
      <c r="B51" s="82" t="s">
        <v>148</v>
      </c>
      <c r="C51" s="39" t="s">
        <v>88</v>
      </c>
      <c r="E51" s="20"/>
      <c r="F51" s="20"/>
      <c r="G51" s="28"/>
      <c r="H51" s="29">
        <f t="shared" si="3"/>
        <v>0</v>
      </c>
      <c r="J51" s="30"/>
      <c r="K51" s="31"/>
      <c r="L51" s="29">
        <f t="shared" si="4"/>
        <v>0</v>
      </c>
      <c r="N51" s="59"/>
      <c r="P51" s="67">
        <f t="shared" si="5"/>
        <v>0</v>
      </c>
    </row>
    <row r="52" spans="2:16" s="23" customFormat="1" ht="24.95" customHeight="1" thickTop="1" thickBot="1" x14ac:dyDescent="0.3">
      <c r="B52" s="82" t="s">
        <v>148</v>
      </c>
      <c r="C52" s="39" t="s">
        <v>89</v>
      </c>
      <c r="E52" s="20"/>
      <c r="F52" s="20"/>
      <c r="G52" s="28"/>
      <c r="H52" s="29">
        <f t="shared" si="3"/>
        <v>0</v>
      </c>
      <c r="J52" s="30"/>
      <c r="K52" s="31"/>
      <c r="L52" s="29">
        <f t="shared" si="4"/>
        <v>0</v>
      </c>
      <c r="N52" s="59"/>
      <c r="P52" s="67">
        <f t="shared" si="5"/>
        <v>0</v>
      </c>
    </row>
    <row r="53" spans="2:16" s="23" customFormat="1" ht="24.95" customHeight="1" thickTop="1" thickBot="1" x14ac:dyDescent="0.3">
      <c r="B53" s="82" t="s">
        <v>148</v>
      </c>
      <c r="C53" s="39" t="s">
        <v>90</v>
      </c>
      <c r="E53" s="20"/>
      <c r="F53" s="20"/>
      <c r="G53" s="28"/>
      <c r="H53" s="29">
        <f t="shared" si="3"/>
        <v>0</v>
      </c>
      <c r="J53" s="30"/>
      <c r="K53" s="31"/>
      <c r="L53" s="29">
        <f t="shared" si="4"/>
        <v>0</v>
      </c>
      <c r="N53" s="59"/>
      <c r="P53" s="67">
        <f t="shared" si="5"/>
        <v>0</v>
      </c>
    </row>
    <row r="54" spans="2:16" s="23" customFormat="1" ht="24.95" customHeight="1" thickTop="1" thickBot="1" x14ac:dyDescent="0.3">
      <c r="B54" s="82" t="s">
        <v>148</v>
      </c>
      <c r="C54" s="39" t="s">
        <v>43</v>
      </c>
      <c r="E54" s="20"/>
      <c r="F54" s="20"/>
      <c r="G54" s="28"/>
      <c r="H54" s="29">
        <f t="shared" si="3"/>
        <v>0</v>
      </c>
      <c r="J54" s="30"/>
      <c r="K54" s="31"/>
      <c r="L54" s="29">
        <f t="shared" si="4"/>
        <v>0</v>
      </c>
      <c r="N54" s="59"/>
      <c r="P54" s="67">
        <f t="shared" si="5"/>
        <v>0</v>
      </c>
    </row>
    <row r="55" spans="2:16" s="23" customFormat="1" ht="24.95" customHeight="1" thickTop="1" thickBot="1" x14ac:dyDescent="0.3">
      <c r="B55" s="82" t="s">
        <v>148</v>
      </c>
      <c r="C55" s="39" t="s">
        <v>47</v>
      </c>
      <c r="E55" s="20"/>
      <c r="F55" s="20"/>
      <c r="G55" s="28"/>
      <c r="H55" s="29">
        <f t="shared" si="3"/>
        <v>0</v>
      </c>
      <c r="J55" s="30"/>
      <c r="K55" s="31"/>
      <c r="L55" s="29">
        <f t="shared" si="4"/>
        <v>0</v>
      </c>
      <c r="N55" s="59"/>
      <c r="P55" s="67">
        <f t="shared" si="5"/>
        <v>0</v>
      </c>
    </row>
    <row r="56" spans="2:16" s="23" customFormat="1" ht="24.95" customHeight="1" thickTop="1" thickBot="1" x14ac:dyDescent="0.3">
      <c r="B56" s="82" t="s">
        <v>148</v>
      </c>
      <c r="C56" s="39" t="s">
        <v>48</v>
      </c>
      <c r="E56" s="20"/>
      <c r="F56" s="20"/>
      <c r="G56" s="28"/>
      <c r="H56" s="29">
        <f t="shared" si="3"/>
        <v>0</v>
      </c>
      <c r="J56" s="30"/>
      <c r="K56" s="31"/>
      <c r="L56" s="29">
        <f t="shared" si="4"/>
        <v>0</v>
      </c>
      <c r="N56" s="59"/>
      <c r="P56" s="67">
        <f t="shared" si="5"/>
        <v>0</v>
      </c>
    </row>
    <row r="57" spans="2:16" s="23" customFormat="1" ht="24.95" customHeight="1" thickTop="1" thickBot="1" x14ac:dyDescent="0.3">
      <c r="B57" s="82" t="s">
        <v>148</v>
      </c>
      <c r="C57" s="39" t="s">
        <v>49</v>
      </c>
      <c r="E57" s="20"/>
      <c r="F57" s="20"/>
      <c r="G57" s="28"/>
      <c r="H57" s="29">
        <f t="shared" si="3"/>
        <v>0</v>
      </c>
      <c r="J57" s="30"/>
      <c r="K57" s="31"/>
      <c r="L57" s="29">
        <f t="shared" si="4"/>
        <v>0</v>
      </c>
      <c r="N57" s="59"/>
      <c r="P57" s="67">
        <f t="shared" si="5"/>
        <v>0</v>
      </c>
    </row>
    <row r="58" spans="2:16" s="23" customFormat="1" ht="24.95" customHeight="1" thickTop="1" thickBot="1" x14ac:dyDescent="0.3">
      <c r="B58" s="82" t="s">
        <v>148</v>
      </c>
      <c r="C58" s="39" t="s">
        <v>119</v>
      </c>
      <c r="E58" s="20"/>
      <c r="F58" s="20"/>
      <c r="G58" s="28"/>
      <c r="H58" s="29">
        <f t="shared" si="3"/>
        <v>0</v>
      </c>
      <c r="J58" s="30"/>
      <c r="K58" s="31"/>
      <c r="L58" s="29">
        <f t="shared" si="4"/>
        <v>0</v>
      </c>
      <c r="N58" s="59"/>
      <c r="P58" s="67">
        <f t="shared" si="5"/>
        <v>0</v>
      </c>
    </row>
    <row r="59" spans="2:16" s="23" customFormat="1" ht="24.95" customHeight="1" thickTop="1" thickBot="1" x14ac:dyDescent="0.3">
      <c r="B59" s="82" t="s">
        <v>148</v>
      </c>
      <c r="C59" s="39" t="s">
        <v>51</v>
      </c>
      <c r="E59" s="20"/>
      <c r="F59" s="20"/>
      <c r="G59" s="28"/>
      <c r="H59" s="29">
        <f t="shared" si="3"/>
        <v>0</v>
      </c>
      <c r="J59" s="30"/>
      <c r="K59" s="31"/>
      <c r="L59" s="29">
        <f t="shared" si="4"/>
        <v>0</v>
      </c>
      <c r="N59" s="59"/>
      <c r="P59" s="67">
        <f t="shared" si="5"/>
        <v>0</v>
      </c>
    </row>
    <row r="60" spans="2:16" s="23" customFormat="1" ht="24.95" customHeight="1" thickTop="1" thickBot="1" x14ac:dyDescent="0.3">
      <c r="B60" s="82" t="s">
        <v>148</v>
      </c>
      <c r="C60" s="39" t="s">
        <v>52</v>
      </c>
      <c r="E60" s="20"/>
      <c r="F60" s="20"/>
      <c r="G60" s="28"/>
      <c r="H60" s="29">
        <f t="shared" si="3"/>
        <v>0</v>
      </c>
      <c r="J60" s="30"/>
      <c r="K60" s="31"/>
      <c r="L60" s="29">
        <f t="shared" si="4"/>
        <v>0</v>
      </c>
      <c r="N60" s="59"/>
      <c r="P60" s="67">
        <f t="shared" si="5"/>
        <v>0</v>
      </c>
    </row>
    <row r="61" spans="2:16" s="23" customFormat="1" ht="24.95" customHeight="1" thickTop="1" thickBot="1" x14ac:dyDescent="0.3">
      <c r="B61" s="82" t="s">
        <v>148</v>
      </c>
      <c r="C61" s="39" t="s">
        <v>53</v>
      </c>
      <c r="E61" s="20"/>
      <c r="F61" s="20"/>
      <c r="G61" s="28"/>
      <c r="H61" s="29">
        <f t="shared" si="3"/>
        <v>0</v>
      </c>
      <c r="J61" s="30"/>
      <c r="K61" s="31"/>
      <c r="L61" s="29">
        <f t="shared" si="4"/>
        <v>0</v>
      </c>
      <c r="N61" s="59"/>
      <c r="P61" s="67">
        <f t="shared" si="5"/>
        <v>0</v>
      </c>
    </row>
    <row r="62" spans="2:16" s="23" customFormat="1" ht="24.95" customHeight="1" thickTop="1" thickBot="1" x14ac:dyDescent="0.3">
      <c r="B62" s="82" t="s">
        <v>148</v>
      </c>
      <c r="C62" s="39" t="s">
        <v>120</v>
      </c>
      <c r="E62" s="20"/>
      <c r="F62" s="20"/>
      <c r="G62" s="28"/>
      <c r="H62" s="29">
        <f t="shared" si="3"/>
        <v>0</v>
      </c>
      <c r="J62" s="30"/>
      <c r="K62" s="31"/>
      <c r="L62" s="29">
        <f t="shared" si="4"/>
        <v>0</v>
      </c>
      <c r="N62" s="59"/>
      <c r="P62" s="67">
        <f t="shared" si="5"/>
        <v>0</v>
      </c>
    </row>
    <row r="63" spans="2:16" s="23" customFormat="1" ht="24.95" customHeight="1" thickTop="1" thickBot="1" x14ac:dyDescent="0.3">
      <c r="B63" s="82" t="s">
        <v>148</v>
      </c>
      <c r="C63" s="39" t="s">
        <v>56</v>
      </c>
      <c r="E63" s="20"/>
      <c r="F63" s="20"/>
      <c r="G63" s="28"/>
      <c r="H63" s="29">
        <f t="shared" si="3"/>
        <v>0</v>
      </c>
      <c r="J63" s="30"/>
      <c r="K63" s="31"/>
      <c r="L63" s="29">
        <f t="shared" si="4"/>
        <v>0</v>
      </c>
      <c r="N63" s="59"/>
      <c r="P63" s="67">
        <f t="shared" si="5"/>
        <v>0</v>
      </c>
    </row>
    <row r="64" spans="2:16" s="23" customFormat="1" ht="24.95" customHeight="1" thickTop="1" thickBot="1" x14ac:dyDescent="0.3">
      <c r="B64" s="82" t="s">
        <v>148</v>
      </c>
      <c r="C64" s="39" t="s">
        <v>54</v>
      </c>
      <c r="E64" s="20"/>
      <c r="F64" s="20"/>
      <c r="G64" s="28"/>
      <c r="H64" s="29">
        <f t="shared" si="3"/>
        <v>0</v>
      </c>
      <c r="J64" s="30"/>
      <c r="K64" s="31"/>
      <c r="L64" s="29">
        <f t="shared" si="4"/>
        <v>0</v>
      </c>
      <c r="N64" s="59"/>
      <c r="P64" s="67">
        <f t="shared" si="5"/>
        <v>0</v>
      </c>
    </row>
    <row r="65" spans="2:16" s="23" customFormat="1" ht="24.95" customHeight="1" thickTop="1" thickBot="1" x14ac:dyDescent="0.3">
      <c r="B65" s="82" t="s">
        <v>148</v>
      </c>
      <c r="C65" s="39" t="s">
        <v>55</v>
      </c>
      <c r="E65" s="20"/>
      <c r="F65" s="20"/>
      <c r="G65" s="28"/>
      <c r="H65" s="29">
        <f t="shared" si="3"/>
        <v>0</v>
      </c>
      <c r="J65" s="30"/>
      <c r="K65" s="31"/>
      <c r="L65" s="29">
        <f t="shared" si="4"/>
        <v>0</v>
      </c>
      <c r="N65" s="59"/>
      <c r="P65" s="67">
        <f t="shared" si="5"/>
        <v>0</v>
      </c>
    </row>
    <row r="66" spans="2:16" s="23" customFormat="1" ht="24.95" customHeight="1" thickTop="1" thickBot="1" x14ac:dyDescent="0.3">
      <c r="B66" s="82" t="s">
        <v>148</v>
      </c>
      <c r="C66" s="39" t="s">
        <v>121</v>
      </c>
      <c r="E66" s="20"/>
      <c r="F66" s="20"/>
      <c r="G66" s="28"/>
      <c r="H66" s="29">
        <f t="shared" si="3"/>
        <v>0</v>
      </c>
      <c r="J66" s="30"/>
      <c r="K66" s="31"/>
      <c r="L66" s="29">
        <f t="shared" si="4"/>
        <v>0</v>
      </c>
      <c r="N66" s="59"/>
      <c r="P66" s="67">
        <f t="shared" si="5"/>
        <v>0</v>
      </c>
    </row>
    <row r="67" spans="2:16" s="23" customFormat="1" ht="24.95" customHeight="1" thickTop="1" thickBot="1" x14ac:dyDescent="0.3">
      <c r="B67" s="82" t="s">
        <v>148</v>
      </c>
      <c r="C67" s="39" t="s">
        <v>152</v>
      </c>
      <c r="E67" s="20"/>
      <c r="F67" s="20"/>
      <c r="G67" s="28"/>
      <c r="H67" s="29">
        <f t="shared" si="3"/>
        <v>0</v>
      </c>
      <c r="J67" s="30"/>
      <c r="K67" s="31"/>
      <c r="L67" s="29">
        <f t="shared" si="4"/>
        <v>0</v>
      </c>
      <c r="N67" s="59"/>
      <c r="P67" s="67">
        <f t="shared" si="5"/>
        <v>0</v>
      </c>
    </row>
    <row r="68" spans="2:16" s="23" customFormat="1" ht="24.95" customHeight="1" thickTop="1" thickBot="1" x14ac:dyDescent="0.3">
      <c r="B68" s="82" t="s">
        <v>148</v>
      </c>
      <c r="C68" s="39" t="s">
        <v>152</v>
      </c>
      <c r="E68" s="20"/>
      <c r="F68" s="20"/>
      <c r="G68" s="28"/>
      <c r="H68" s="29">
        <f t="shared" si="3"/>
        <v>0</v>
      </c>
      <c r="J68" s="30"/>
      <c r="K68" s="31"/>
      <c r="L68" s="29">
        <f t="shared" si="4"/>
        <v>0</v>
      </c>
      <c r="N68" s="59"/>
      <c r="P68" s="67">
        <f t="shared" si="5"/>
        <v>0</v>
      </c>
    </row>
    <row r="69" spans="2:16" s="23" customFormat="1" ht="24.95" customHeight="1" thickTop="1" thickBot="1" x14ac:dyDescent="0.3">
      <c r="B69" s="82" t="s">
        <v>148</v>
      </c>
      <c r="C69" s="39" t="s">
        <v>152</v>
      </c>
      <c r="E69" s="20"/>
      <c r="F69" s="20"/>
      <c r="G69" s="28"/>
      <c r="H69" s="29">
        <f t="shared" si="3"/>
        <v>0</v>
      </c>
      <c r="J69" s="30"/>
      <c r="K69" s="31"/>
      <c r="L69" s="29">
        <f t="shared" si="4"/>
        <v>0</v>
      </c>
      <c r="N69" s="59"/>
      <c r="P69" s="67">
        <f t="shared" si="5"/>
        <v>0</v>
      </c>
    </row>
    <row r="70" spans="2:16" s="23" customFormat="1" ht="24.95" customHeight="1" thickTop="1" thickBot="1" x14ac:dyDescent="0.3">
      <c r="B70" s="82" t="s">
        <v>148</v>
      </c>
      <c r="C70" s="39" t="s">
        <v>152</v>
      </c>
      <c r="E70" s="20"/>
      <c r="F70" s="20"/>
      <c r="G70" s="28"/>
      <c r="H70" s="29">
        <f t="shared" si="3"/>
        <v>0</v>
      </c>
      <c r="J70" s="30"/>
      <c r="K70" s="31"/>
      <c r="L70" s="29">
        <f t="shared" si="4"/>
        <v>0</v>
      </c>
      <c r="N70" s="59"/>
      <c r="P70" s="67">
        <f t="shared" si="5"/>
        <v>0</v>
      </c>
    </row>
    <row r="71" spans="2:16" ht="30" customHeight="1" thickTop="1" thickBot="1" x14ac:dyDescent="0.3">
      <c r="B71" s="46" t="s">
        <v>153</v>
      </c>
      <c r="C71" s="47"/>
      <c r="D71" s="23"/>
      <c r="E71" s="66" t="s">
        <v>185</v>
      </c>
      <c r="F71" s="66"/>
      <c r="G71" s="66"/>
      <c r="H71" s="67">
        <f>SUM(H31:H70)</f>
        <v>0</v>
      </c>
      <c r="I71" s="23"/>
      <c r="J71" s="66" t="s">
        <v>187</v>
      </c>
      <c r="K71" s="66"/>
      <c r="L71" s="67">
        <f>SUM(L31:L70)</f>
        <v>0</v>
      </c>
      <c r="N71" s="67">
        <f>SUM(N31:N70)</f>
        <v>0</v>
      </c>
      <c r="P71" s="78">
        <f>H71+L71+N71</f>
        <v>0</v>
      </c>
    </row>
    <row r="72" spans="2:16" ht="24.95" customHeight="1" thickTop="1" thickBot="1" x14ac:dyDescent="0.3">
      <c r="N72" s="71"/>
      <c r="P72" s="71"/>
    </row>
    <row r="73" spans="2:16" ht="24.95" customHeight="1" thickTop="1" thickBot="1" x14ac:dyDescent="0.3">
      <c r="N73" s="71"/>
      <c r="P73" s="71"/>
    </row>
    <row r="74" spans="2:16" s="23" customFormat="1" ht="24.95" customHeight="1" thickTop="1" x14ac:dyDescent="0.25">
      <c r="B74" s="41" t="s">
        <v>57</v>
      </c>
      <c r="C74" s="42"/>
      <c r="D74" s="42"/>
      <c r="E74" s="42"/>
      <c r="F74" s="42"/>
      <c r="G74" s="42"/>
      <c r="H74" s="42"/>
      <c r="I74" s="42"/>
      <c r="J74" s="42"/>
      <c r="K74" s="42"/>
      <c r="L74" s="42"/>
      <c r="M74" s="42"/>
      <c r="N74" s="42"/>
      <c r="O74" s="42"/>
      <c r="P74" s="42"/>
    </row>
    <row r="75" spans="2:16" s="23" customFormat="1" ht="6.75" customHeight="1" thickBot="1" x14ac:dyDescent="0.3">
      <c r="B75" s="40"/>
    </row>
    <row r="76" spans="2:16" s="23" customFormat="1" ht="24.95" customHeight="1" thickTop="1" thickBot="1" x14ac:dyDescent="0.3">
      <c r="B76" s="82" t="s">
        <v>148</v>
      </c>
      <c r="C76" s="39" t="s">
        <v>91</v>
      </c>
      <c r="E76" s="20"/>
      <c r="F76" s="20"/>
      <c r="G76" s="28"/>
      <c r="H76" s="29">
        <f t="shared" ref="H76:H81" si="6">(E76*G76)</f>
        <v>0</v>
      </c>
      <c r="J76" s="30"/>
      <c r="K76" s="31"/>
      <c r="L76" s="29">
        <f t="shared" ref="L76:L81" si="7">K76*J76</f>
        <v>0</v>
      </c>
      <c r="N76" s="59"/>
      <c r="P76" s="67">
        <f t="shared" ref="P76:P81" si="8">H76+L76+N76</f>
        <v>0</v>
      </c>
    </row>
    <row r="77" spans="2:16" s="23" customFormat="1" ht="24.95" customHeight="1" thickTop="1" thickBot="1" x14ac:dyDescent="0.3">
      <c r="B77" s="82" t="s">
        <v>148</v>
      </c>
      <c r="C77" s="39" t="s">
        <v>45</v>
      </c>
      <c r="E77" s="20"/>
      <c r="F77" s="20"/>
      <c r="G77" s="28"/>
      <c r="H77" s="29">
        <f t="shared" si="6"/>
        <v>0</v>
      </c>
      <c r="J77" s="30"/>
      <c r="K77" s="31"/>
      <c r="L77" s="29">
        <f t="shared" si="7"/>
        <v>0</v>
      </c>
      <c r="N77" s="59"/>
      <c r="P77" s="67">
        <f t="shared" si="8"/>
        <v>0</v>
      </c>
    </row>
    <row r="78" spans="2:16" s="23" customFormat="1" ht="24.95" customHeight="1" thickTop="1" thickBot="1" x14ac:dyDescent="0.3">
      <c r="B78" s="82" t="s">
        <v>148</v>
      </c>
      <c r="C78" s="39" t="s">
        <v>152</v>
      </c>
      <c r="E78" s="20"/>
      <c r="F78" s="20"/>
      <c r="G78" s="28"/>
      <c r="H78" s="29">
        <f t="shared" si="6"/>
        <v>0</v>
      </c>
      <c r="J78" s="30"/>
      <c r="K78" s="31"/>
      <c r="L78" s="29">
        <f t="shared" si="7"/>
        <v>0</v>
      </c>
      <c r="N78" s="59"/>
      <c r="P78" s="67">
        <f t="shared" si="8"/>
        <v>0</v>
      </c>
    </row>
    <row r="79" spans="2:16" s="23" customFormat="1" ht="24.95" customHeight="1" thickTop="1" thickBot="1" x14ac:dyDescent="0.3">
      <c r="B79" s="82" t="s">
        <v>148</v>
      </c>
      <c r="C79" s="39" t="s">
        <v>152</v>
      </c>
      <c r="E79" s="20"/>
      <c r="F79" s="20"/>
      <c r="G79" s="28"/>
      <c r="H79" s="29">
        <f t="shared" si="6"/>
        <v>0</v>
      </c>
      <c r="J79" s="30"/>
      <c r="K79" s="31"/>
      <c r="L79" s="29">
        <f t="shared" si="7"/>
        <v>0</v>
      </c>
      <c r="N79" s="59"/>
      <c r="P79" s="67">
        <f t="shared" si="8"/>
        <v>0</v>
      </c>
    </row>
    <row r="80" spans="2:16" s="23" customFormat="1" ht="24.95" customHeight="1" thickTop="1" thickBot="1" x14ac:dyDescent="0.3">
      <c r="B80" s="82" t="s">
        <v>148</v>
      </c>
      <c r="C80" s="39" t="s">
        <v>152</v>
      </c>
      <c r="E80" s="20"/>
      <c r="F80" s="20"/>
      <c r="G80" s="28"/>
      <c r="H80" s="29">
        <f t="shared" si="6"/>
        <v>0</v>
      </c>
      <c r="J80" s="30"/>
      <c r="K80" s="31"/>
      <c r="L80" s="29">
        <f t="shared" si="7"/>
        <v>0</v>
      </c>
      <c r="N80" s="59"/>
      <c r="P80" s="67">
        <f t="shared" si="8"/>
        <v>0</v>
      </c>
    </row>
    <row r="81" spans="2:16" s="23" customFormat="1" ht="24.95" customHeight="1" thickTop="1" thickBot="1" x14ac:dyDescent="0.3">
      <c r="B81" s="82" t="s">
        <v>148</v>
      </c>
      <c r="C81" s="39" t="s">
        <v>152</v>
      </c>
      <c r="E81" s="20"/>
      <c r="F81" s="20"/>
      <c r="G81" s="28"/>
      <c r="H81" s="29">
        <f t="shared" si="6"/>
        <v>0</v>
      </c>
      <c r="J81" s="30"/>
      <c r="K81" s="31"/>
      <c r="L81" s="29">
        <f t="shared" si="7"/>
        <v>0</v>
      </c>
      <c r="N81" s="59"/>
      <c r="P81" s="67">
        <f t="shared" si="8"/>
        <v>0</v>
      </c>
    </row>
    <row r="82" spans="2:16" ht="30" customHeight="1" thickTop="1" thickBot="1" x14ac:dyDescent="0.3">
      <c r="B82" s="46" t="s">
        <v>180</v>
      </c>
      <c r="C82" s="47"/>
      <c r="D82" s="23"/>
      <c r="E82" s="66" t="s">
        <v>185</v>
      </c>
      <c r="F82" s="66"/>
      <c r="G82" s="66"/>
      <c r="H82" s="67">
        <f>SUM(H76:H81)</f>
        <v>0</v>
      </c>
      <c r="I82" s="23"/>
      <c r="J82" s="66" t="s">
        <v>187</v>
      </c>
      <c r="K82" s="66"/>
      <c r="L82" s="67">
        <f>SUM(L76:L81)</f>
        <v>0</v>
      </c>
      <c r="N82" s="67">
        <f>SUM(N76:N81)</f>
        <v>0</v>
      </c>
      <c r="P82" s="78">
        <f>H82+L82+N82</f>
        <v>0</v>
      </c>
    </row>
    <row r="83" spans="2:16" ht="24.95" customHeight="1" thickTop="1" thickBot="1" x14ac:dyDescent="0.3">
      <c r="N83" s="71"/>
      <c r="P83" s="71"/>
    </row>
    <row r="84" spans="2:16" ht="24.95" customHeight="1" thickTop="1" thickBot="1" x14ac:dyDescent="0.3">
      <c r="N84" s="71"/>
      <c r="P84" s="71"/>
    </row>
    <row r="85" spans="2:16" s="23" customFormat="1" ht="24.95" customHeight="1" thickTop="1" x14ac:dyDescent="0.25">
      <c r="B85" s="41" t="s">
        <v>10</v>
      </c>
      <c r="C85" s="42"/>
      <c r="D85" s="42"/>
      <c r="E85" s="42"/>
      <c r="F85" s="42"/>
      <c r="G85" s="42"/>
      <c r="H85" s="42"/>
      <c r="I85" s="42"/>
      <c r="J85" s="42"/>
      <c r="K85" s="42"/>
      <c r="L85" s="42"/>
      <c r="M85" s="42"/>
      <c r="N85" s="42"/>
      <c r="O85" s="42"/>
      <c r="P85" s="42"/>
    </row>
    <row r="86" spans="2:16" s="23" customFormat="1" ht="6.75" customHeight="1" thickBot="1" x14ac:dyDescent="0.3">
      <c r="B86" s="40"/>
    </row>
    <row r="87" spans="2:16" s="23" customFormat="1" ht="24.95" customHeight="1" thickTop="1" thickBot="1" x14ac:dyDescent="0.3">
      <c r="B87" s="82" t="s">
        <v>148</v>
      </c>
      <c r="C87" s="39" t="s">
        <v>103</v>
      </c>
      <c r="E87" s="20"/>
      <c r="F87" s="20"/>
      <c r="G87" s="28"/>
      <c r="H87" s="29">
        <f t="shared" ref="H87:H120" si="9">(E87*G87)</f>
        <v>0</v>
      </c>
      <c r="J87" s="30"/>
      <c r="K87" s="31"/>
      <c r="L87" s="29">
        <f t="shared" ref="L87:L120" si="10">K87*J87</f>
        <v>0</v>
      </c>
      <c r="N87" s="59"/>
      <c r="P87" s="67">
        <f t="shared" ref="P87:P120" si="11">H87+L87+N87</f>
        <v>0</v>
      </c>
    </row>
    <row r="88" spans="2:16" s="23" customFormat="1" ht="24.95" customHeight="1" thickTop="1" thickBot="1" x14ac:dyDescent="0.3">
      <c r="B88" s="82" t="s">
        <v>148</v>
      </c>
      <c r="C88" s="39" t="s">
        <v>123</v>
      </c>
      <c r="E88" s="20"/>
      <c r="F88" s="20"/>
      <c r="G88" s="28"/>
      <c r="H88" s="29">
        <f t="shared" si="9"/>
        <v>0</v>
      </c>
      <c r="J88" s="30"/>
      <c r="K88" s="31"/>
      <c r="L88" s="29">
        <f t="shared" si="10"/>
        <v>0</v>
      </c>
      <c r="N88" s="59"/>
      <c r="P88" s="67">
        <f t="shared" si="11"/>
        <v>0</v>
      </c>
    </row>
    <row r="89" spans="2:16" s="23" customFormat="1" ht="24.95" customHeight="1" thickTop="1" thickBot="1" x14ac:dyDescent="0.3">
      <c r="B89" s="82" t="s">
        <v>148</v>
      </c>
      <c r="C89" s="39" t="s">
        <v>92</v>
      </c>
      <c r="E89" s="20"/>
      <c r="F89" s="20"/>
      <c r="G89" s="28"/>
      <c r="H89" s="29">
        <f t="shared" si="9"/>
        <v>0</v>
      </c>
      <c r="J89" s="30"/>
      <c r="K89" s="31"/>
      <c r="L89" s="29">
        <f t="shared" si="10"/>
        <v>0</v>
      </c>
      <c r="N89" s="59"/>
      <c r="P89" s="67">
        <f t="shared" si="11"/>
        <v>0</v>
      </c>
    </row>
    <row r="90" spans="2:16" s="23" customFormat="1" ht="24.95" customHeight="1" thickTop="1" thickBot="1" x14ac:dyDescent="0.3">
      <c r="B90" s="82" t="s">
        <v>148</v>
      </c>
      <c r="C90" s="39" t="s">
        <v>122</v>
      </c>
      <c r="E90" s="20"/>
      <c r="F90" s="20"/>
      <c r="G90" s="28"/>
      <c r="H90" s="29">
        <f t="shared" si="9"/>
        <v>0</v>
      </c>
      <c r="J90" s="30"/>
      <c r="K90" s="31"/>
      <c r="L90" s="29">
        <f t="shared" si="10"/>
        <v>0</v>
      </c>
      <c r="N90" s="59"/>
      <c r="P90" s="67">
        <f t="shared" si="11"/>
        <v>0</v>
      </c>
    </row>
    <row r="91" spans="2:16" s="23" customFormat="1" ht="24.95" customHeight="1" thickTop="1" thickBot="1" x14ac:dyDescent="0.3">
      <c r="B91" s="82" t="s">
        <v>148</v>
      </c>
      <c r="C91" s="39" t="s">
        <v>101</v>
      </c>
      <c r="E91" s="20"/>
      <c r="F91" s="20"/>
      <c r="G91" s="28"/>
      <c r="H91" s="29">
        <f t="shared" si="9"/>
        <v>0</v>
      </c>
      <c r="J91" s="30"/>
      <c r="K91" s="31"/>
      <c r="L91" s="29">
        <f t="shared" si="10"/>
        <v>0</v>
      </c>
      <c r="N91" s="59"/>
      <c r="P91" s="67">
        <f t="shared" si="11"/>
        <v>0</v>
      </c>
    </row>
    <row r="92" spans="2:16" s="23" customFormat="1" ht="24.95" customHeight="1" thickTop="1" thickBot="1" x14ac:dyDescent="0.3">
      <c r="B92" s="82" t="s">
        <v>148</v>
      </c>
      <c r="C92" s="39" t="s">
        <v>93</v>
      </c>
      <c r="E92" s="20"/>
      <c r="F92" s="20"/>
      <c r="G92" s="28"/>
      <c r="H92" s="29">
        <f t="shared" si="9"/>
        <v>0</v>
      </c>
      <c r="J92" s="30"/>
      <c r="K92" s="31"/>
      <c r="L92" s="29">
        <f t="shared" si="10"/>
        <v>0</v>
      </c>
      <c r="N92" s="59"/>
      <c r="P92" s="67">
        <f t="shared" si="11"/>
        <v>0</v>
      </c>
    </row>
    <row r="93" spans="2:16" s="23" customFormat="1" ht="24.95" customHeight="1" thickTop="1" thickBot="1" x14ac:dyDescent="0.3">
      <c r="B93" s="82" t="s">
        <v>148</v>
      </c>
      <c r="C93" s="39" t="s">
        <v>124</v>
      </c>
      <c r="E93" s="20"/>
      <c r="F93" s="20"/>
      <c r="G93" s="28"/>
      <c r="H93" s="29">
        <f t="shared" si="9"/>
        <v>0</v>
      </c>
      <c r="J93" s="30"/>
      <c r="K93" s="31"/>
      <c r="L93" s="29">
        <f t="shared" si="10"/>
        <v>0</v>
      </c>
      <c r="N93" s="59"/>
      <c r="P93" s="67">
        <f t="shared" si="11"/>
        <v>0</v>
      </c>
    </row>
    <row r="94" spans="2:16" s="23" customFormat="1" ht="24.95" customHeight="1" thickTop="1" thickBot="1" x14ac:dyDescent="0.3">
      <c r="B94" s="82" t="s">
        <v>148</v>
      </c>
      <c r="C94" s="39" t="s">
        <v>99</v>
      </c>
      <c r="E94" s="20"/>
      <c r="F94" s="20"/>
      <c r="G94" s="28"/>
      <c r="H94" s="29">
        <f t="shared" si="9"/>
        <v>0</v>
      </c>
      <c r="J94" s="30"/>
      <c r="K94" s="31"/>
      <c r="L94" s="29">
        <f t="shared" si="10"/>
        <v>0</v>
      </c>
      <c r="N94" s="59"/>
      <c r="P94" s="67">
        <f t="shared" si="11"/>
        <v>0</v>
      </c>
    </row>
    <row r="95" spans="2:16" s="23" customFormat="1" ht="24.95" customHeight="1" thickTop="1" thickBot="1" x14ac:dyDescent="0.3">
      <c r="B95" s="82" t="s">
        <v>148</v>
      </c>
      <c r="C95" s="39" t="s">
        <v>98</v>
      </c>
      <c r="E95" s="20"/>
      <c r="F95" s="20"/>
      <c r="G95" s="28"/>
      <c r="H95" s="29">
        <f t="shared" si="9"/>
        <v>0</v>
      </c>
      <c r="J95" s="30"/>
      <c r="K95" s="31"/>
      <c r="L95" s="29">
        <f t="shared" si="10"/>
        <v>0</v>
      </c>
      <c r="N95" s="59"/>
      <c r="P95" s="67">
        <f t="shared" si="11"/>
        <v>0</v>
      </c>
    </row>
    <row r="96" spans="2:16" s="23" customFormat="1" ht="24.95" customHeight="1" thickTop="1" thickBot="1" x14ac:dyDescent="0.3">
      <c r="B96" s="82" t="s">
        <v>148</v>
      </c>
      <c r="C96" s="39" t="s">
        <v>102</v>
      </c>
      <c r="E96" s="20"/>
      <c r="F96" s="20"/>
      <c r="G96" s="28"/>
      <c r="H96" s="29">
        <f t="shared" si="9"/>
        <v>0</v>
      </c>
      <c r="J96" s="30"/>
      <c r="K96" s="31"/>
      <c r="L96" s="29">
        <f t="shared" si="10"/>
        <v>0</v>
      </c>
      <c r="N96" s="59"/>
      <c r="P96" s="67">
        <f t="shared" si="11"/>
        <v>0</v>
      </c>
    </row>
    <row r="97" spans="2:16" s="23" customFormat="1" ht="24.95" customHeight="1" thickTop="1" thickBot="1" x14ac:dyDescent="0.3">
      <c r="B97" s="82" t="s">
        <v>148</v>
      </c>
      <c r="C97" s="39" t="s">
        <v>97</v>
      </c>
      <c r="E97" s="20"/>
      <c r="F97" s="20"/>
      <c r="G97" s="28"/>
      <c r="H97" s="29">
        <f t="shared" si="9"/>
        <v>0</v>
      </c>
      <c r="J97" s="30"/>
      <c r="K97" s="31"/>
      <c r="L97" s="29">
        <f t="shared" si="10"/>
        <v>0</v>
      </c>
      <c r="N97" s="59"/>
      <c r="P97" s="67">
        <f t="shared" si="11"/>
        <v>0</v>
      </c>
    </row>
    <row r="98" spans="2:16" s="23" customFormat="1" ht="24.95" customHeight="1" thickTop="1" thickBot="1" x14ac:dyDescent="0.3">
      <c r="B98" s="82" t="s">
        <v>148</v>
      </c>
      <c r="C98" s="39" t="s">
        <v>58</v>
      </c>
      <c r="E98" s="20"/>
      <c r="F98" s="20"/>
      <c r="G98" s="28"/>
      <c r="H98" s="29">
        <f t="shared" si="9"/>
        <v>0</v>
      </c>
      <c r="J98" s="30"/>
      <c r="K98" s="31"/>
      <c r="L98" s="29">
        <f t="shared" si="10"/>
        <v>0</v>
      </c>
      <c r="N98" s="59"/>
      <c r="P98" s="67">
        <f t="shared" si="11"/>
        <v>0</v>
      </c>
    </row>
    <row r="99" spans="2:16" s="23" customFormat="1" ht="24.95" customHeight="1" thickTop="1" thickBot="1" x14ac:dyDescent="0.3">
      <c r="B99" s="82" t="s">
        <v>148</v>
      </c>
      <c r="C99" s="39" t="s">
        <v>108</v>
      </c>
      <c r="E99" s="20"/>
      <c r="F99" s="20"/>
      <c r="G99" s="28"/>
      <c r="H99" s="29">
        <f t="shared" si="9"/>
        <v>0</v>
      </c>
      <c r="J99" s="30"/>
      <c r="K99" s="31"/>
      <c r="L99" s="29">
        <f t="shared" si="10"/>
        <v>0</v>
      </c>
      <c r="N99" s="59"/>
      <c r="P99" s="67">
        <f t="shared" si="11"/>
        <v>0</v>
      </c>
    </row>
    <row r="100" spans="2:16" s="23" customFormat="1" ht="24.95" customHeight="1" thickTop="1" thickBot="1" x14ac:dyDescent="0.3">
      <c r="B100" s="82" t="s">
        <v>148</v>
      </c>
      <c r="C100" s="39" t="s">
        <v>68</v>
      </c>
      <c r="E100" s="20"/>
      <c r="F100" s="20"/>
      <c r="G100" s="28"/>
      <c r="H100" s="29">
        <f t="shared" si="9"/>
        <v>0</v>
      </c>
      <c r="J100" s="30"/>
      <c r="K100" s="31"/>
      <c r="L100" s="29">
        <f t="shared" si="10"/>
        <v>0</v>
      </c>
      <c r="N100" s="59"/>
      <c r="P100" s="67">
        <f t="shared" si="11"/>
        <v>0</v>
      </c>
    </row>
    <row r="101" spans="2:16" s="23" customFormat="1" ht="24.95" customHeight="1" thickTop="1" thickBot="1" x14ac:dyDescent="0.3">
      <c r="B101" s="82" t="s">
        <v>148</v>
      </c>
      <c r="C101" s="39" t="s">
        <v>94</v>
      </c>
      <c r="E101" s="20"/>
      <c r="F101" s="20"/>
      <c r="G101" s="28"/>
      <c r="H101" s="29">
        <f t="shared" si="9"/>
        <v>0</v>
      </c>
      <c r="J101" s="30"/>
      <c r="K101" s="31"/>
      <c r="L101" s="29">
        <f t="shared" si="10"/>
        <v>0</v>
      </c>
      <c r="N101" s="59"/>
      <c r="P101" s="67">
        <f t="shared" si="11"/>
        <v>0</v>
      </c>
    </row>
    <row r="102" spans="2:16" s="23" customFormat="1" ht="24.95" customHeight="1" thickTop="1" thickBot="1" x14ac:dyDescent="0.3">
      <c r="B102" s="82" t="s">
        <v>148</v>
      </c>
      <c r="C102" s="39" t="s">
        <v>95</v>
      </c>
      <c r="E102" s="20"/>
      <c r="F102" s="20"/>
      <c r="G102" s="28"/>
      <c r="H102" s="29">
        <f t="shared" si="9"/>
        <v>0</v>
      </c>
      <c r="J102" s="30"/>
      <c r="K102" s="31"/>
      <c r="L102" s="29">
        <f t="shared" si="10"/>
        <v>0</v>
      </c>
      <c r="N102" s="59"/>
      <c r="P102" s="67">
        <f t="shared" si="11"/>
        <v>0</v>
      </c>
    </row>
    <row r="103" spans="2:16" s="23" customFormat="1" ht="24.95" customHeight="1" thickTop="1" thickBot="1" x14ac:dyDescent="0.3">
      <c r="B103" s="82" t="s">
        <v>148</v>
      </c>
      <c r="C103" s="39" t="s">
        <v>107</v>
      </c>
      <c r="E103" s="20"/>
      <c r="F103" s="20"/>
      <c r="G103" s="28"/>
      <c r="H103" s="29">
        <f t="shared" si="9"/>
        <v>0</v>
      </c>
      <c r="J103" s="30"/>
      <c r="K103" s="31"/>
      <c r="L103" s="29">
        <f t="shared" si="10"/>
        <v>0</v>
      </c>
      <c r="N103" s="59"/>
      <c r="P103" s="67">
        <f t="shared" si="11"/>
        <v>0</v>
      </c>
    </row>
    <row r="104" spans="2:16" s="23" customFormat="1" ht="24.95" customHeight="1" thickTop="1" thickBot="1" x14ac:dyDescent="0.3">
      <c r="B104" s="82" t="s">
        <v>148</v>
      </c>
      <c r="C104" s="39" t="s">
        <v>125</v>
      </c>
      <c r="E104" s="20"/>
      <c r="F104" s="20"/>
      <c r="G104" s="28"/>
      <c r="H104" s="29">
        <f t="shared" si="9"/>
        <v>0</v>
      </c>
      <c r="J104" s="30"/>
      <c r="K104" s="31"/>
      <c r="L104" s="29">
        <f t="shared" si="10"/>
        <v>0</v>
      </c>
      <c r="N104" s="59"/>
      <c r="P104" s="67">
        <f t="shared" si="11"/>
        <v>0</v>
      </c>
    </row>
    <row r="105" spans="2:16" s="23" customFormat="1" ht="24.95" customHeight="1" thickTop="1" thickBot="1" x14ac:dyDescent="0.3">
      <c r="B105" s="82" t="s">
        <v>148</v>
      </c>
      <c r="C105" s="39" t="s">
        <v>59</v>
      </c>
      <c r="E105" s="20"/>
      <c r="F105" s="20"/>
      <c r="G105" s="28"/>
      <c r="H105" s="29">
        <f t="shared" si="9"/>
        <v>0</v>
      </c>
      <c r="J105" s="30"/>
      <c r="K105" s="31"/>
      <c r="L105" s="29">
        <f t="shared" si="10"/>
        <v>0</v>
      </c>
      <c r="N105" s="59"/>
      <c r="P105" s="67">
        <f t="shared" si="11"/>
        <v>0</v>
      </c>
    </row>
    <row r="106" spans="2:16" s="23" customFormat="1" ht="24.95" customHeight="1" thickTop="1" thickBot="1" x14ac:dyDescent="0.3">
      <c r="B106" s="82" t="s">
        <v>148</v>
      </c>
      <c r="C106" s="39" t="s">
        <v>60</v>
      </c>
      <c r="E106" s="20"/>
      <c r="F106" s="20"/>
      <c r="G106" s="28"/>
      <c r="H106" s="29">
        <f t="shared" si="9"/>
        <v>0</v>
      </c>
      <c r="J106" s="30"/>
      <c r="K106" s="31"/>
      <c r="L106" s="29">
        <f t="shared" si="10"/>
        <v>0</v>
      </c>
      <c r="N106" s="59"/>
      <c r="P106" s="67">
        <f t="shared" si="11"/>
        <v>0</v>
      </c>
    </row>
    <row r="107" spans="2:16" s="23" customFormat="1" ht="24.95" customHeight="1" thickTop="1" thickBot="1" x14ac:dyDescent="0.3">
      <c r="B107" s="82" t="s">
        <v>148</v>
      </c>
      <c r="C107" s="39" t="s">
        <v>96</v>
      </c>
      <c r="E107" s="20"/>
      <c r="F107" s="20"/>
      <c r="G107" s="28"/>
      <c r="H107" s="29">
        <f t="shared" si="9"/>
        <v>0</v>
      </c>
      <c r="J107" s="30"/>
      <c r="K107" s="31"/>
      <c r="L107" s="29">
        <f t="shared" si="10"/>
        <v>0</v>
      </c>
      <c r="N107" s="59"/>
      <c r="P107" s="67">
        <f t="shared" si="11"/>
        <v>0</v>
      </c>
    </row>
    <row r="108" spans="2:16" s="23" customFormat="1" ht="24.95" customHeight="1" thickTop="1" thickBot="1" x14ac:dyDescent="0.3">
      <c r="B108" s="82" t="s">
        <v>148</v>
      </c>
      <c r="C108" s="39" t="s">
        <v>11</v>
      </c>
      <c r="E108" s="20"/>
      <c r="F108" s="20"/>
      <c r="G108" s="28"/>
      <c r="H108" s="29">
        <f t="shared" si="9"/>
        <v>0</v>
      </c>
      <c r="J108" s="30"/>
      <c r="K108" s="31"/>
      <c r="L108" s="29">
        <f t="shared" si="10"/>
        <v>0</v>
      </c>
      <c r="N108" s="59"/>
      <c r="P108" s="67">
        <f t="shared" si="11"/>
        <v>0</v>
      </c>
    </row>
    <row r="109" spans="2:16" s="23" customFormat="1" ht="24.95" customHeight="1" thickTop="1" thickBot="1" x14ac:dyDescent="0.3">
      <c r="B109" s="82" t="s">
        <v>148</v>
      </c>
      <c r="C109" s="39" t="s">
        <v>32</v>
      </c>
      <c r="E109" s="20"/>
      <c r="F109" s="20"/>
      <c r="G109" s="28"/>
      <c r="H109" s="29">
        <f t="shared" si="9"/>
        <v>0</v>
      </c>
      <c r="J109" s="30"/>
      <c r="K109" s="31"/>
      <c r="L109" s="29">
        <f t="shared" si="10"/>
        <v>0</v>
      </c>
      <c r="N109" s="59"/>
      <c r="P109" s="67">
        <f t="shared" si="11"/>
        <v>0</v>
      </c>
    </row>
    <row r="110" spans="2:16" s="23" customFormat="1" ht="24.95" customHeight="1" thickTop="1" thickBot="1" x14ac:dyDescent="0.3">
      <c r="B110" s="82" t="s">
        <v>148</v>
      </c>
      <c r="C110" s="39" t="s">
        <v>67</v>
      </c>
      <c r="E110" s="20"/>
      <c r="F110" s="20"/>
      <c r="G110" s="28"/>
      <c r="H110" s="29">
        <f t="shared" si="9"/>
        <v>0</v>
      </c>
      <c r="J110" s="30"/>
      <c r="K110" s="31"/>
      <c r="L110" s="29">
        <f t="shared" si="10"/>
        <v>0</v>
      </c>
      <c r="N110" s="59"/>
      <c r="P110" s="67">
        <f t="shared" si="11"/>
        <v>0</v>
      </c>
    </row>
    <row r="111" spans="2:16" s="23" customFormat="1" ht="24.95" customHeight="1" thickTop="1" thickBot="1" x14ac:dyDescent="0.3">
      <c r="B111" s="82" t="s">
        <v>148</v>
      </c>
      <c r="C111" s="39" t="s">
        <v>74</v>
      </c>
      <c r="E111" s="20"/>
      <c r="F111" s="20"/>
      <c r="G111" s="28"/>
      <c r="H111" s="29">
        <f t="shared" si="9"/>
        <v>0</v>
      </c>
      <c r="J111" s="30"/>
      <c r="K111" s="31"/>
      <c r="L111" s="29">
        <f t="shared" si="10"/>
        <v>0</v>
      </c>
      <c r="N111" s="59"/>
      <c r="P111" s="67">
        <f t="shared" si="11"/>
        <v>0</v>
      </c>
    </row>
    <row r="112" spans="2:16" s="23" customFormat="1" ht="24.95" customHeight="1" thickTop="1" thickBot="1" x14ac:dyDescent="0.3">
      <c r="B112" s="82" t="s">
        <v>148</v>
      </c>
      <c r="C112" s="39" t="s">
        <v>110</v>
      </c>
      <c r="E112" s="20"/>
      <c r="F112" s="20"/>
      <c r="G112" s="28"/>
      <c r="H112" s="29">
        <f t="shared" si="9"/>
        <v>0</v>
      </c>
      <c r="J112" s="30"/>
      <c r="K112" s="31"/>
      <c r="L112" s="29">
        <f t="shared" si="10"/>
        <v>0</v>
      </c>
      <c r="N112" s="59"/>
      <c r="P112" s="67">
        <f t="shared" si="11"/>
        <v>0</v>
      </c>
    </row>
    <row r="113" spans="2:16" s="23" customFormat="1" ht="24.95" customHeight="1" thickTop="1" thickBot="1" x14ac:dyDescent="0.3">
      <c r="B113" s="82" t="s">
        <v>148</v>
      </c>
      <c r="C113" s="39" t="s">
        <v>12</v>
      </c>
      <c r="E113" s="20"/>
      <c r="F113" s="20"/>
      <c r="G113" s="28"/>
      <c r="H113" s="29">
        <f t="shared" si="9"/>
        <v>0</v>
      </c>
      <c r="J113" s="30"/>
      <c r="K113" s="31"/>
      <c r="L113" s="29">
        <f t="shared" si="10"/>
        <v>0</v>
      </c>
      <c r="N113" s="59"/>
      <c r="P113" s="67">
        <f t="shared" si="11"/>
        <v>0</v>
      </c>
    </row>
    <row r="114" spans="2:16" s="23" customFormat="1" ht="24.95" customHeight="1" thickTop="1" thickBot="1" x14ac:dyDescent="0.3">
      <c r="B114" s="82" t="s">
        <v>148</v>
      </c>
      <c r="C114" s="39" t="s">
        <v>100</v>
      </c>
      <c r="E114" s="20"/>
      <c r="F114" s="20"/>
      <c r="G114" s="28"/>
      <c r="H114" s="29">
        <f t="shared" si="9"/>
        <v>0</v>
      </c>
      <c r="J114" s="30"/>
      <c r="K114" s="31"/>
      <c r="L114" s="29">
        <f t="shared" si="10"/>
        <v>0</v>
      </c>
      <c r="N114" s="59"/>
      <c r="P114" s="67">
        <f t="shared" si="11"/>
        <v>0</v>
      </c>
    </row>
    <row r="115" spans="2:16" s="23" customFormat="1" ht="24.95" customHeight="1" thickTop="1" thickBot="1" x14ac:dyDescent="0.3">
      <c r="B115" s="82" t="s">
        <v>148</v>
      </c>
      <c r="C115" s="39" t="s">
        <v>203</v>
      </c>
      <c r="E115" s="20"/>
      <c r="F115" s="20"/>
      <c r="G115" s="28"/>
      <c r="H115" s="29">
        <f t="shared" si="9"/>
        <v>0</v>
      </c>
      <c r="J115" s="30"/>
      <c r="K115" s="31"/>
      <c r="L115" s="29">
        <f t="shared" si="10"/>
        <v>0</v>
      </c>
      <c r="N115" s="59"/>
      <c r="P115" s="67">
        <f t="shared" si="11"/>
        <v>0</v>
      </c>
    </row>
    <row r="116" spans="2:16" s="23" customFormat="1" ht="24.95" customHeight="1" thickTop="1" thickBot="1" x14ac:dyDescent="0.3">
      <c r="B116" s="82" t="s">
        <v>148</v>
      </c>
      <c r="C116" s="39" t="s">
        <v>109</v>
      </c>
      <c r="E116" s="20"/>
      <c r="F116" s="20"/>
      <c r="G116" s="28"/>
      <c r="H116" s="29">
        <f t="shared" si="9"/>
        <v>0</v>
      </c>
      <c r="J116" s="30"/>
      <c r="K116" s="31"/>
      <c r="L116" s="29">
        <f t="shared" si="10"/>
        <v>0</v>
      </c>
      <c r="N116" s="59"/>
      <c r="P116" s="67">
        <f t="shared" si="11"/>
        <v>0</v>
      </c>
    </row>
    <row r="117" spans="2:16" s="23" customFormat="1" ht="24.95" customHeight="1" thickTop="1" thickBot="1" x14ac:dyDescent="0.3">
      <c r="B117" s="82" t="s">
        <v>148</v>
      </c>
      <c r="C117" s="39" t="s">
        <v>152</v>
      </c>
      <c r="E117" s="20"/>
      <c r="F117" s="20"/>
      <c r="G117" s="28"/>
      <c r="H117" s="29">
        <f t="shared" si="9"/>
        <v>0</v>
      </c>
      <c r="J117" s="30"/>
      <c r="K117" s="31"/>
      <c r="L117" s="29">
        <f t="shared" si="10"/>
        <v>0</v>
      </c>
      <c r="N117" s="59"/>
      <c r="P117" s="67">
        <f t="shared" si="11"/>
        <v>0</v>
      </c>
    </row>
    <row r="118" spans="2:16" s="23" customFormat="1" ht="24.95" customHeight="1" thickTop="1" thickBot="1" x14ac:dyDescent="0.3">
      <c r="B118" s="82" t="s">
        <v>148</v>
      </c>
      <c r="C118" s="39" t="s">
        <v>152</v>
      </c>
      <c r="E118" s="20"/>
      <c r="F118" s="20"/>
      <c r="G118" s="28"/>
      <c r="H118" s="29">
        <f t="shared" si="9"/>
        <v>0</v>
      </c>
      <c r="J118" s="30"/>
      <c r="K118" s="31"/>
      <c r="L118" s="29">
        <f t="shared" si="10"/>
        <v>0</v>
      </c>
      <c r="N118" s="59"/>
      <c r="P118" s="67">
        <f t="shared" si="11"/>
        <v>0</v>
      </c>
    </row>
    <row r="119" spans="2:16" s="23" customFormat="1" ht="24.95" customHeight="1" thickTop="1" thickBot="1" x14ac:dyDescent="0.3">
      <c r="B119" s="82" t="s">
        <v>148</v>
      </c>
      <c r="C119" s="39" t="s">
        <v>152</v>
      </c>
      <c r="E119" s="20"/>
      <c r="F119" s="20"/>
      <c r="G119" s="28"/>
      <c r="H119" s="29">
        <f t="shared" si="9"/>
        <v>0</v>
      </c>
      <c r="J119" s="30"/>
      <c r="K119" s="31"/>
      <c r="L119" s="29">
        <f t="shared" si="10"/>
        <v>0</v>
      </c>
      <c r="N119" s="59"/>
      <c r="P119" s="67">
        <f t="shared" si="11"/>
        <v>0</v>
      </c>
    </row>
    <row r="120" spans="2:16" s="23" customFormat="1" ht="24.95" customHeight="1" thickTop="1" thickBot="1" x14ac:dyDescent="0.3">
      <c r="B120" s="82" t="s">
        <v>148</v>
      </c>
      <c r="C120" s="39" t="s">
        <v>152</v>
      </c>
      <c r="E120" s="20"/>
      <c r="F120" s="20"/>
      <c r="G120" s="28"/>
      <c r="H120" s="29">
        <f t="shared" si="9"/>
        <v>0</v>
      </c>
      <c r="J120" s="30"/>
      <c r="K120" s="31"/>
      <c r="L120" s="29">
        <f t="shared" si="10"/>
        <v>0</v>
      </c>
      <c r="N120" s="59"/>
      <c r="P120" s="67">
        <f t="shared" si="11"/>
        <v>0</v>
      </c>
    </row>
    <row r="121" spans="2:16" ht="30" customHeight="1" thickTop="1" thickBot="1" x14ac:dyDescent="0.3">
      <c r="B121" s="46" t="s">
        <v>155</v>
      </c>
      <c r="C121" s="47"/>
      <c r="D121" s="23"/>
      <c r="E121" s="66" t="s">
        <v>185</v>
      </c>
      <c r="F121" s="66"/>
      <c r="G121" s="66"/>
      <c r="H121" s="67">
        <f>SUM(H87:H120)</f>
        <v>0</v>
      </c>
      <c r="I121" s="23"/>
      <c r="J121" s="66" t="s">
        <v>187</v>
      </c>
      <c r="K121" s="66"/>
      <c r="L121" s="67">
        <f>SUM(L87:L120)</f>
        <v>0</v>
      </c>
      <c r="N121" s="67">
        <f>SUM(N87:N120)</f>
        <v>0</v>
      </c>
      <c r="P121" s="78">
        <f>H121+L121+N121</f>
        <v>0</v>
      </c>
    </row>
    <row r="122" spans="2:16" ht="24.95" customHeight="1" thickTop="1" thickBot="1" x14ac:dyDescent="0.3">
      <c r="N122" s="71"/>
      <c r="P122" s="71"/>
    </row>
    <row r="123" spans="2:16" s="23" customFormat="1" ht="24.95" customHeight="1" thickTop="1" x14ac:dyDescent="0.25">
      <c r="B123" s="41" t="s">
        <v>216</v>
      </c>
      <c r="C123" s="42"/>
      <c r="D123" s="42"/>
      <c r="E123" s="42"/>
      <c r="F123" s="42"/>
      <c r="G123" s="42"/>
      <c r="H123" s="42"/>
      <c r="I123" s="42"/>
      <c r="J123" s="42"/>
      <c r="K123" s="42"/>
      <c r="L123" s="42"/>
      <c r="M123" s="42"/>
      <c r="N123" s="42"/>
      <c r="O123" s="42"/>
      <c r="P123" s="42"/>
    </row>
    <row r="124" spans="2:16" s="23" customFormat="1" ht="6.75" customHeight="1" thickBot="1" x14ac:dyDescent="0.3">
      <c r="B124" s="40"/>
    </row>
    <row r="125" spans="2:16" s="23" customFormat="1" ht="24.95" customHeight="1" thickTop="1" thickBot="1" x14ac:dyDescent="0.3">
      <c r="B125" s="82" t="s">
        <v>148</v>
      </c>
      <c r="C125" s="39" t="s">
        <v>126</v>
      </c>
      <c r="E125" s="20"/>
      <c r="F125" s="20"/>
      <c r="G125" s="28"/>
      <c r="H125" s="29">
        <f t="shared" ref="H125:H143" si="12">(E125*G125)</f>
        <v>0</v>
      </c>
      <c r="J125" s="30"/>
      <c r="K125" s="31"/>
      <c r="L125" s="29">
        <f t="shared" ref="L125:L143" si="13">K125*J125</f>
        <v>0</v>
      </c>
      <c r="N125" s="59"/>
      <c r="P125" s="67">
        <f t="shared" ref="P125:P143" si="14">H125+L125+N125</f>
        <v>0</v>
      </c>
    </row>
    <row r="126" spans="2:16" s="23" customFormat="1" ht="24.95" customHeight="1" thickTop="1" thickBot="1" x14ac:dyDescent="0.3">
      <c r="B126" s="82" t="s">
        <v>148</v>
      </c>
      <c r="C126" s="39" t="s">
        <v>127</v>
      </c>
      <c r="E126" s="20"/>
      <c r="F126" s="20"/>
      <c r="G126" s="28"/>
      <c r="H126" s="29">
        <f t="shared" si="12"/>
        <v>0</v>
      </c>
      <c r="J126" s="30"/>
      <c r="K126" s="31"/>
      <c r="L126" s="29">
        <f t="shared" si="13"/>
        <v>0</v>
      </c>
      <c r="N126" s="59"/>
      <c r="P126" s="67">
        <f t="shared" si="14"/>
        <v>0</v>
      </c>
    </row>
    <row r="127" spans="2:16" s="23" customFormat="1" ht="24.95" customHeight="1" thickTop="1" thickBot="1" x14ac:dyDescent="0.3">
      <c r="B127" s="82" t="s">
        <v>148</v>
      </c>
      <c r="C127" s="39" t="s">
        <v>128</v>
      </c>
      <c r="E127" s="20"/>
      <c r="F127" s="20"/>
      <c r="G127" s="28"/>
      <c r="H127" s="29">
        <f t="shared" si="12"/>
        <v>0</v>
      </c>
      <c r="J127" s="30"/>
      <c r="K127" s="31"/>
      <c r="L127" s="29">
        <f t="shared" si="13"/>
        <v>0</v>
      </c>
      <c r="N127" s="59"/>
      <c r="P127" s="67">
        <f t="shared" si="14"/>
        <v>0</v>
      </c>
    </row>
    <row r="128" spans="2:16" s="23" customFormat="1" ht="24.95" customHeight="1" thickTop="1" thickBot="1" x14ac:dyDescent="0.3">
      <c r="B128" s="82" t="s">
        <v>148</v>
      </c>
      <c r="C128" s="39" t="s">
        <v>212</v>
      </c>
      <c r="E128" s="20"/>
      <c r="F128" s="20"/>
      <c r="G128" s="28"/>
      <c r="H128" s="29">
        <f t="shared" si="12"/>
        <v>0</v>
      </c>
      <c r="J128" s="30"/>
      <c r="K128" s="31"/>
      <c r="L128" s="29">
        <f t="shared" si="13"/>
        <v>0</v>
      </c>
      <c r="N128" s="59"/>
      <c r="P128" s="67">
        <f t="shared" si="14"/>
        <v>0</v>
      </c>
    </row>
    <row r="129" spans="2:16" s="23" customFormat="1" ht="24.95" customHeight="1" thickTop="1" thickBot="1" x14ac:dyDescent="0.3">
      <c r="B129" s="82" t="s">
        <v>148</v>
      </c>
      <c r="C129" s="39" t="s">
        <v>213</v>
      </c>
      <c r="E129" s="20"/>
      <c r="F129" s="20"/>
      <c r="G129" s="28"/>
      <c r="H129" s="29">
        <f t="shared" si="12"/>
        <v>0</v>
      </c>
      <c r="J129" s="30"/>
      <c r="K129" s="31"/>
      <c r="L129" s="29">
        <f t="shared" si="13"/>
        <v>0</v>
      </c>
      <c r="N129" s="59"/>
      <c r="P129" s="67">
        <f t="shared" si="14"/>
        <v>0</v>
      </c>
    </row>
    <row r="130" spans="2:16" s="23" customFormat="1" ht="24.95" customHeight="1" thickTop="1" thickBot="1" x14ac:dyDescent="0.3">
      <c r="B130" s="82" t="s">
        <v>148</v>
      </c>
      <c r="C130" s="39" t="s">
        <v>129</v>
      </c>
      <c r="E130" s="20"/>
      <c r="F130" s="20"/>
      <c r="G130" s="28"/>
      <c r="H130" s="29">
        <f t="shared" si="12"/>
        <v>0</v>
      </c>
      <c r="J130" s="30"/>
      <c r="K130" s="31"/>
      <c r="L130" s="29">
        <f t="shared" si="13"/>
        <v>0</v>
      </c>
      <c r="N130" s="59"/>
      <c r="P130" s="67">
        <f t="shared" si="14"/>
        <v>0</v>
      </c>
    </row>
    <row r="131" spans="2:16" s="23" customFormat="1" ht="24.95" customHeight="1" thickTop="1" thickBot="1" x14ac:dyDescent="0.3">
      <c r="B131" s="82" t="s">
        <v>148</v>
      </c>
      <c r="C131" s="39" t="s">
        <v>61</v>
      </c>
      <c r="E131" s="20"/>
      <c r="F131" s="20"/>
      <c r="G131" s="28"/>
      <c r="H131" s="29">
        <f t="shared" si="12"/>
        <v>0</v>
      </c>
      <c r="J131" s="30"/>
      <c r="K131" s="31"/>
      <c r="L131" s="29">
        <f t="shared" si="13"/>
        <v>0</v>
      </c>
      <c r="N131" s="59"/>
      <c r="P131" s="67">
        <f t="shared" si="14"/>
        <v>0</v>
      </c>
    </row>
    <row r="132" spans="2:16" s="23" customFormat="1" ht="24.95" customHeight="1" thickTop="1" thickBot="1" x14ac:dyDescent="0.3">
      <c r="B132" s="82" t="s">
        <v>148</v>
      </c>
      <c r="C132" s="39" t="s">
        <v>76</v>
      </c>
      <c r="E132" s="20"/>
      <c r="F132" s="20"/>
      <c r="G132" s="28"/>
      <c r="H132" s="29">
        <f t="shared" si="12"/>
        <v>0</v>
      </c>
      <c r="J132" s="30"/>
      <c r="K132" s="31"/>
      <c r="L132" s="29">
        <f t="shared" si="13"/>
        <v>0</v>
      </c>
      <c r="N132" s="59"/>
      <c r="P132" s="67">
        <f t="shared" si="14"/>
        <v>0</v>
      </c>
    </row>
    <row r="133" spans="2:16" s="23" customFormat="1" ht="24.95" customHeight="1" thickTop="1" thickBot="1" x14ac:dyDescent="0.3">
      <c r="B133" s="82" t="s">
        <v>148</v>
      </c>
      <c r="C133" s="39" t="s">
        <v>73</v>
      </c>
      <c r="E133" s="20"/>
      <c r="F133" s="20"/>
      <c r="G133" s="28"/>
      <c r="H133" s="29">
        <f t="shared" si="12"/>
        <v>0</v>
      </c>
      <c r="J133" s="30"/>
      <c r="K133" s="31"/>
      <c r="L133" s="29">
        <f t="shared" si="13"/>
        <v>0</v>
      </c>
      <c r="N133" s="59"/>
      <c r="P133" s="67">
        <f t="shared" si="14"/>
        <v>0</v>
      </c>
    </row>
    <row r="134" spans="2:16" s="23" customFormat="1" ht="24.95" customHeight="1" thickTop="1" thickBot="1" x14ac:dyDescent="0.3">
      <c r="B134" s="82" t="s">
        <v>148</v>
      </c>
      <c r="C134" s="39" t="s">
        <v>37</v>
      </c>
      <c r="E134" s="20"/>
      <c r="F134" s="20"/>
      <c r="G134" s="28"/>
      <c r="H134" s="29">
        <f t="shared" si="12"/>
        <v>0</v>
      </c>
      <c r="J134" s="30"/>
      <c r="K134" s="31"/>
      <c r="L134" s="29">
        <f t="shared" si="13"/>
        <v>0</v>
      </c>
      <c r="N134" s="59"/>
      <c r="P134" s="67">
        <f t="shared" si="14"/>
        <v>0</v>
      </c>
    </row>
    <row r="135" spans="2:16" s="23" customFormat="1" ht="24.95" customHeight="1" thickTop="1" thickBot="1" x14ac:dyDescent="0.3">
      <c r="B135" s="82" t="s">
        <v>148</v>
      </c>
      <c r="C135" s="39" t="s">
        <v>36</v>
      </c>
      <c r="E135" s="20"/>
      <c r="F135" s="20"/>
      <c r="G135" s="28"/>
      <c r="H135" s="29">
        <f t="shared" si="12"/>
        <v>0</v>
      </c>
      <c r="J135" s="30"/>
      <c r="K135" s="31"/>
      <c r="L135" s="29">
        <f t="shared" si="13"/>
        <v>0</v>
      </c>
      <c r="N135" s="59"/>
      <c r="P135" s="67">
        <f t="shared" si="14"/>
        <v>0</v>
      </c>
    </row>
    <row r="136" spans="2:16" s="23" customFormat="1" ht="24.95" customHeight="1" thickTop="1" thickBot="1" x14ac:dyDescent="0.3">
      <c r="B136" s="82" t="s">
        <v>148</v>
      </c>
      <c r="C136" s="39" t="s">
        <v>40</v>
      </c>
      <c r="E136" s="20"/>
      <c r="F136" s="20"/>
      <c r="G136" s="28"/>
      <c r="H136" s="29">
        <f t="shared" si="12"/>
        <v>0</v>
      </c>
      <c r="J136" s="30"/>
      <c r="K136" s="31"/>
      <c r="L136" s="29">
        <f t="shared" si="13"/>
        <v>0</v>
      </c>
      <c r="N136" s="59"/>
      <c r="P136" s="67">
        <f t="shared" si="14"/>
        <v>0</v>
      </c>
    </row>
    <row r="137" spans="2:16" s="23" customFormat="1" ht="24.95" customHeight="1" thickTop="1" thickBot="1" x14ac:dyDescent="0.3">
      <c r="B137" s="82" t="s">
        <v>148</v>
      </c>
      <c r="C137" s="39" t="s">
        <v>65</v>
      </c>
      <c r="E137" s="20"/>
      <c r="F137" s="20"/>
      <c r="G137" s="28"/>
      <c r="H137" s="29">
        <f t="shared" si="12"/>
        <v>0</v>
      </c>
      <c r="J137" s="30"/>
      <c r="K137" s="31"/>
      <c r="L137" s="29">
        <f t="shared" si="13"/>
        <v>0</v>
      </c>
      <c r="N137" s="59"/>
      <c r="P137" s="67">
        <f t="shared" si="14"/>
        <v>0</v>
      </c>
    </row>
    <row r="138" spans="2:16" s="23" customFormat="1" ht="24.95" customHeight="1" thickTop="1" thickBot="1" x14ac:dyDescent="0.3">
      <c r="B138" s="82" t="s">
        <v>148</v>
      </c>
      <c r="C138" s="39" t="s">
        <v>66</v>
      </c>
      <c r="E138" s="20"/>
      <c r="F138" s="20"/>
      <c r="G138" s="28"/>
      <c r="H138" s="29">
        <f t="shared" si="12"/>
        <v>0</v>
      </c>
      <c r="J138" s="30"/>
      <c r="K138" s="31"/>
      <c r="L138" s="29">
        <f t="shared" si="13"/>
        <v>0</v>
      </c>
      <c r="N138" s="59"/>
      <c r="P138" s="67">
        <f t="shared" si="14"/>
        <v>0</v>
      </c>
    </row>
    <row r="139" spans="2:16" s="23" customFormat="1" ht="24.95" customHeight="1" thickTop="1" thickBot="1" x14ac:dyDescent="0.3">
      <c r="B139" s="82" t="s">
        <v>148</v>
      </c>
      <c r="C139" s="39" t="s">
        <v>104</v>
      </c>
      <c r="E139" s="20"/>
      <c r="F139" s="20"/>
      <c r="G139" s="28"/>
      <c r="H139" s="29">
        <f t="shared" si="12"/>
        <v>0</v>
      </c>
      <c r="J139" s="30"/>
      <c r="K139" s="31"/>
      <c r="L139" s="29">
        <f t="shared" si="13"/>
        <v>0</v>
      </c>
      <c r="N139" s="59"/>
      <c r="P139" s="67">
        <f t="shared" si="14"/>
        <v>0</v>
      </c>
    </row>
    <row r="140" spans="2:16" s="23" customFormat="1" ht="24.95" customHeight="1" thickTop="1" thickBot="1" x14ac:dyDescent="0.3">
      <c r="B140" s="82" t="s">
        <v>148</v>
      </c>
      <c r="C140" s="39" t="s">
        <v>152</v>
      </c>
      <c r="E140" s="20"/>
      <c r="F140" s="20"/>
      <c r="G140" s="28"/>
      <c r="H140" s="29">
        <f t="shared" si="12"/>
        <v>0</v>
      </c>
      <c r="J140" s="30"/>
      <c r="K140" s="31"/>
      <c r="L140" s="29">
        <f t="shared" si="13"/>
        <v>0</v>
      </c>
      <c r="N140" s="59"/>
      <c r="P140" s="67">
        <f t="shared" si="14"/>
        <v>0</v>
      </c>
    </row>
    <row r="141" spans="2:16" s="23" customFormat="1" ht="24.95" customHeight="1" thickTop="1" thickBot="1" x14ac:dyDescent="0.3">
      <c r="B141" s="82" t="s">
        <v>148</v>
      </c>
      <c r="C141" s="39" t="s">
        <v>152</v>
      </c>
      <c r="E141" s="20"/>
      <c r="F141" s="20"/>
      <c r="G141" s="28"/>
      <c r="H141" s="29">
        <f t="shared" si="12"/>
        <v>0</v>
      </c>
      <c r="J141" s="30"/>
      <c r="K141" s="31"/>
      <c r="L141" s="29">
        <f t="shared" si="13"/>
        <v>0</v>
      </c>
      <c r="N141" s="59"/>
      <c r="P141" s="67">
        <f t="shared" si="14"/>
        <v>0</v>
      </c>
    </row>
    <row r="142" spans="2:16" s="23" customFormat="1" ht="24.95" customHeight="1" thickTop="1" thickBot="1" x14ac:dyDescent="0.3">
      <c r="B142" s="82" t="s">
        <v>148</v>
      </c>
      <c r="C142" s="39" t="s">
        <v>152</v>
      </c>
      <c r="E142" s="20"/>
      <c r="F142" s="20"/>
      <c r="G142" s="28"/>
      <c r="H142" s="29">
        <f t="shared" si="12"/>
        <v>0</v>
      </c>
      <c r="J142" s="30"/>
      <c r="K142" s="31"/>
      <c r="L142" s="29">
        <f t="shared" si="13"/>
        <v>0</v>
      </c>
      <c r="N142" s="59"/>
      <c r="P142" s="67">
        <f t="shared" si="14"/>
        <v>0</v>
      </c>
    </row>
    <row r="143" spans="2:16" s="23" customFormat="1" ht="24.95" customHeight="1" thickTop="1" thickBot="1" x14ac:dyDescent="0.3">
      <c r="B143" s="82" t="s">
        <v>148</v>
      </c>
      <c r="C143" s="39" t="s">
        <v>152</v>
      </c>
      <c r="E143" s="20"/>
      <c r="F143" s="20"/>
      <c r="G143" s="28"/>
      <c r="H143" s="29">
        <f t="shared" si="12"/>
        <v>0</v>
      </c>
      <c r="J143" s="30"/>
      <c r="K143" s="31"/>
      <c r="L143" s="29">
        <f t="shared" si="13"/>
        <v>0</v>
      </c>
      <c r="N143" s="59"/>
      <c r="P143" s="67">
        <f t="shared" si="14"/>
        <v>0</v>
      </c>
    </row>
    <row r="144" spans="2:16" ht="30" customHeight="1" thickTop="1" thickBot="1" x14ac:dyDescent="0.3">
      <c r="B144" s="46" t="s">
        <v>156</v>
      </c>
      <c r="C144" s="47"/>
      <c r="D144" s="23"/>
      <c r="E144" s="66" t="s">
        <v>185</v>
      </c>
      <c r="F144" s="66"/>
      <c r="G144" s="66"/>
      <c r="H144" s="67">
        <f>SUM(H125:H143)</f>
        <v>0</v>
      </c>
      <c r="I144" s="23"/>
      <c r="J144" s="66" t="s">
        <v>187</v>
      </c>
      <c r="K144" s="66"/>
      <c r="L144" s="67">
        <f>SUM(L125:L143)</f>
        <v>0</v>
      </c>
      <c r="N144" s="67">
        <f>SUM(N125:N143)</f>
        <v>0</v>
      </c>
      <c r="P144" s="78">
        <f>H144+L144+N144</f>
        <v>0</v>
      </c>
    </row>
    <row r="145" spans="2:16" ht="24.95" customHeight="1" thickTop="1" thickBot="1" x14ac:dyDescent="0.3">
      <c r="N145" s="71"/>
      <c r="P145" s="71"/>
    </row>
    <row r="146" spans="2:16" ht="24.95" customHeight="1" thickTop="1" thickBot="1" x14ac:dyDescent="0.3">
      <c r="N146" s="71"/>
      <c r="P146" s="71"/>
    </row>
    <row r="147" spans="2:16" s="23" customFormat="1" ht="24.95" customHeight="1" thickTop="1" x14ac:dyDescent="0.25">
      <c r="B147" s="41" t="s">
        <v>130</v>
      </c>
      <c r="C147" s="42"/>
      <c r="D147" s="42"/>
      <c r="E147" s="42"/>
      <c r="F147" s="42"/>
      <c r="G147" s="42"/>
      <c r="H147" s="42"/>
      <c r="I147" s="42"/>
      <c r="J147" s="42"/>
      <c r="K147" s="42"/>
      <c r="L147" s="42"/>
      <c r="M147" s="42"/>
      <c r="N147" s="42"/>
      <c r="O147" s="42"/>
      <c r="P147" s="42"/>
    </row>
    <row r="148" spans="2:16" s="23" customFormat="1" ht="6.75" customHeight="1" thickBot="1" x14ac:dyDescent="0.3">
      <c r="B148" s="40"/>
    </row>
    <row r="149" spans="2:16" s="23" customFormat="1" ht="24.95" customHeight="1" thickTop="1" thickBot="1" x14ac:dyDescent="0.3">
      <c r="B149" s="82" t="s">
        <v>148</v>
      </c>
      <c r="C149" s="39" t="s">
        <v>152</v>
      </c>
      <c r="E149" s="20"/>
      <c r="F149" s="20"/>
      <c r="G149" s="28"/>
      <c r="H149" s="29">
        <f t="shared" ref="H149:H152" si="15">(E149*G149)</f>
        <v>0</v>
      </c>
      <c r="J149" s="30"/>
      <c r="K149" s="31"/>
      <c r="L149" s="29">
        <f t="shared" ref="L149:L152" si="16">K149*J149</f>
        <v>0</v>
      </c>
      <c r="N149" s="59"/>
      <c r="P149" s="67">
        <f t="shared" ref="P149:P152" si="17">H149+L149+N149</f>
        <v>0</v>
      </c>
    </row>
    <row r="150" spans="2:16" s="23" customFormat="1" ht="24.95" customHeight="1" thickTop="1" thickBot="1" x14ac:dyDescent="0.3">
      <c r="B150" s="82" t="s">
        <v>148</v>
      </c>
      <c r="C150" s="39" t="s">
        <v>152</v>
      </c>
      <c r="E150" s="20"/>
      <c r="F150" s="20"/>
      <c r="G150" s="28"/>
      <c r="H150" s="29">
        <f t="shared" si="15"/>
        <v>0</v>
      </c>
      <c r="J150" s="30"/>
      <c r="K150" s="31"/>
      <c r="L150" s="29">
        <f t="shared" si="16"/>
        <v>0</v>
      </c>
      <c r="N150" s="59"/>
      <c r="P150" s="67">
        <f t="shared" si="17"/>
        <v>0</v>
      </c>
    </row>
    <row r="151" spans="2:16" s="23" customFormat="1" ht="24.95" customHeight="1" thickTop="1" thickBot="1" x14ac:dyDescent="0.3">
      <c r="B151" s="82" t="s">
        <v>148</v>
      </c>
      <c r="C151" s="39" t="s">
        <v>152</v>
      </c>
      <c r="E151" s="20"/>
      <c r="F151" s="20"/>
      <c r="G151" s="28"/>
      <c r="H151" s="29">
        <f t="shared" si="15"/>
        <v>0</v>
      </c>
      <c r="J151" s="30"/>
      <c r="K151" s="31"/>
      <c r="L151" s="29">
        <f t="shared" si="16"/>
        <v>0</v>
      </c>
      <c r="N151" s="59"/>
      <c r="P151" s="67">
        <f t="shared" si="17"/>
        <v>0</v>
      </c>
    </row>
    <row r="152" spans="2:16" s="23" customFormat="1" ht="24.95" customHeight="1" thickTop="1" thickBot="1" x14ac:dyDescent="0.3">
      <c r="B152" s="82" t="s">
        <v>148</v>
      </c>
      <c r="C152" s="39" t="s">
        <v>152</v>
      </c>
      <c r="E152" s="20"/>
      <c r="F152" s="20"/>
      <c r="G152" s="28"/>
      <c r="H152" s="29">
        <f t="shared" si="15"/>
        <v>0</v>
      </c>
      <c r="J152" s="30"/>
      <c r="K152" s="31"/>
      <c r="L152" s="29">
        <f t="shared" si="16"/>
        <v>0</v>
      </c>
      <c r="N152" s="59"/>
      <c r="P152" s="67">
        <f t="shared" si="17"/>
        <v>0</v>
      </c>
    </row>
    <row r="153" spans="2:16" ht="30" customHeight="1" thickTop="1" thickBot="1" x14ac:dyDescent="0.3">
      <c r="B153" s="46" t="s">
        <v>157</v>
      </c>
      <c r="C153" s="47"/>
      <c r="D153" s="23"/>
      <c r="E153" s="66" t="s">
        <v>185</v>
      </c>
      <c r="F153" s="66"/>
      <c r="G153" s="66"/>
      <c r="H153" s="67">
        <f>SUM(H149:H152)</f>
        <v>0</v>
      </c>
      <c r="I153" s="23"/>
      <c r="J153" s="66" t="s">
        <v>187</v>
      </c>
      <c r="K153" s="66"/>
      <c r="L153" s="67">
        <f>SUM(L149:L152)</f>
        <v>0</v>
      </c>
      <c r="N153" s="67">
        <f>SUM(N149:N152)</f>
        <v>0</v>
      </c>
      <c r="P153" s="78">
        <f>H153+L153+N153</f>
        <v>0</v>
      </c>
    </row>
    <row r="154" spans="2:16" s="25" customFormat="1" ht="24.95" customHeight="1" thickTop="1" thickBot="1" x14ac:dyDescent="0.3">
      <c r="N154" s="72"/>
      <c r="P154" s="72"/>
    </row>
    <row r="155" spans="2:16" ht="24.95" customHeight="1" thickTop="1" thickBot="1" x14ac:dyDescent="0.3">
      <c r="N155" s="71"/>
      <c r="P155" s="71"/>
    </row>
    <row r="156" spans="2:16" s="23" customFormat="1" ht="24.95" customHeight="1" thickTop="1" x14ac:dyDescent="0.25">
      <c r="B156" s="41" t="s">
        <v>14</v>
      </c>
      <c r="C156" s="42"/>
      <c r="D156" s="42"/>
      <c r="E156" s="42"/>
      <c r="F156" s="42"/>
      <c r="G156" s="42"/>
      <c r="H156" s="42"/>
      <c r="I156" s="42"/>
      <c r="J156" s="42"/>
      <c r="K156" s="42"/>
      <c r="L156" s="42"/>
      <c r="M156" s="42"/>
      <c r="N156" s="42"/>
      <c r="O156" s="42"/>
      <c r="P156" s="42"/>
    </row>
    <row r="157" spans="2:16" s="23" customFormat="1" ht="6.75" customHeight="1" thickBot="1" x14ac:dyDescent="0.3">
      <c r="B157" s="40"/>
    </row>
    <row r="158" spans="2:16" s="23" customFormat="1" ht="24.95" customHeight="1" thickTop="1" thickBot="1" x14ac:dyDescent="0.3">
      <c r="B158" s="82" t="s">
        <v>148</v>
      </c>
      <c r="C158" s="39" t="s">
        <v>16</v>
      </c>
      <c r="E158" s="20"/>
      <c r="F158" s="20"/>
      <c r="G158" s="28"/>
      <c r="H158" s="29">
        <f t="shared" ref="H158" si="18">(E158*G158)</f>
        <v>0</v>
      </c>
      <c r="J158" s="30"/>
      <c r="K158" s="31"/>
      <c r="L158" s="29">
        <f t="shared" ref="L158:L174" si="19">K158*J158</f>
        <v>0</v>
      </c>
      <c r="N158" s="59"/>
      <c r="P158" s="67">
        <f t="shared" ref="P158:P174" si="20">H158+L158+N158</f>
        <v>0</v>
      </c>
    </row>
    <row r="159" spans="2:16" s="23" customFormat="1" ht="24.95" customHeight="1" thickTop="1" thickBot="1" x14ac:dyDescent="0.3">
      <c r="B159" s="82" t="s">
        <v>148</v>
      </c>
      <c r="C159" s="39" t="s">
        <v>15</v>
      </c>
      <c r="E159" s="20"/>
      <c r="F159" s="20"/>
      <c r="G159" s="28"/>
      <c r="H159" s="29">
        <f>(E159*G159)</f>
        <v>0</v>
      </c>
      <c r="J159" s="30"/>
      <c r="K159" s="31"/>
      <c r="L159" s="29">
        <f t="shared" si="19"/>
        <v>0</v>
      </c>
      <c r="N159" s="59"/>
      <c r="P159" s="67">
        <f t="shared" si="20"/>
        <v>0</v>
      </c>
    </row>
    <row r="160" spans="2:16" s="23" customFormat="1" ht="24.95" customHeight="1" thickTop="1" thickBot="1" x14ac:dyDescent="0.3">
      <c r="B160" s="82" t="s">
        <v>148</v>
      </c>
      <c r="C160" s="39" t="s">
        <v>17</v>
      </c>
      <c r="E160" s="20"/>
      <c r="F160" s="20"/>
      <c r="G160" s="28"/>
      <c r="H160" s="29">
        <f t="shared" ref="H160:H174" si="21">(E160*G160)</f>
        <v>0</v>
      </c>
      <c r="J160" s="30"/>
      <c r="K160" s="31"/>
      <c r="L160" s="29">
        <f t="shared" si="19"/>
        <v>0</v>
      </c>
      <c r="N160" s="59"/>
      <c r="P160" s="67">
        <f t="shared" si="20"/>
        <v>0</v>
      </c>
    </row>
    <row r="161" spans="2:16" s="23" customFormat="1" ht="24.95" customHeight="1" thickTop="1" thickBot="1" x14ac:dyDescent="0.3">
      <c r="B161" s="82" t="s">
        <v>148</v>
      </c>
      <c r="C161" s="39" t="s">
        <v>31</v>
      </c>
      <c r="E161" s="20"/>
      <c r="F161" s="20"/>
      <c r="G161" s="28"/>
      <c r="H161" s="29">
        <f t="shared" si="21"/>
        <v>0</v>
      </c>
      <c r="J161" s="30"/>
      <c r="K161" s="31"/>
      <c r="L161" s="29">
        <f t="shared" si="19"/>
        <v>0</v>
      </c>
      <c r="N161" s="59"/>
      <c r="P161" s="67">
        <f t="shared" si="20"/>
        <v>0</v>
      </c>
    </row>
    <row r="162" spans="2:16" s="23" customFormat="1" ht="24.95" customHeight="1" thickTop="1" thickBot="1" x14ac:dyDescent="0.3">
      <c r="B162" s="82" t="s">
        <v>148</v>
      </c>
      <c r="C162" s="39" t="s">
        <v>69</v>
      </c>
      <c r="E162" s="20"/>
      <c r="F162" s="20"/>
      <c r="G162" s="28"/>
      <c r="H162" s="29">
        <f t="shared" si="21"/>
        <v>0</v>
      </c>
      <c r="J162" s="30"/>
      <c r="K162" s="31"/>
      <c r="L162" s="29">
        <f t="shared" si="19"/>
        <v>0</v>
      </c>
      <c r="N162" s="59"/>
      <c r="P162" s="67">
        <f t="shared" si="20"/>
        <v>0</v>
      </c>
    </row>
    <row r="163" spans="2:16" s="23" customFormat="1" ht="24.95" customHeight="1" thickTop="1" thickBot="1" x14ac:dyDescent="0.3">
      <c r="B163" s="82" t="s">
        <v>148</v>
      </c>
      <c r="C163" s="39" t="s">
        <v>70</v>
      </c>
      <c r="E163" s="20"/>
      <c r="F163" s="20"/>
      <c r="G163" s="28"/>
      <c r="H163" s="29">
        <f t="shared" si="21"/>
        <v>0</v>
      </c>
      <c r="J163" s="30"/>
      <c r="K163" s="31"/>
      <c r="L163" s="29">
        <f t="shared" si="19"/>
        <v>0</v>
      </c>
      <c r="N163" s="59"/>
      <c r="P163" s="67">
        <f t="shared" si="20"/>
        <v>0</v>
      </c>
    </row>
    <row r="164" spans="2:16" s="23" customFormat="1" ht="24.95" customHeight="1" thickTop="1" thickBot="1" x14ac:dyDescent="0.3">
      <c r="B164" s="82" t="s">
        <v>148</v>
      </c>
      <c r="C164" s="39" t="s">
        <v>71</v>
      </c>
      <c r="E164" s="20"/>
      <c r="F164" s="20"/>
      <c r="G164" s="28"/>
      <c r="H164" s="29">
        <f t="shared" si="21"/>
        <v>0</v>
      </c>
      <c r="J164" s="30"/>
      <c r="K164" s="31"/>
      <c r="L164" s="29">
        <f t="shared" si="19"/>
        <v>0</v>
      </c>
      <c r="N164" s="59"/>
      <c r="P164" s="67">
        <f t="shared" si="20"/>
        <v>0</v>
      </c>
    </row>
    <row r="165" spans="2:16" s="23" customFormat="1" ht="24.95" customHeight="1" thickTop="1" thickBot="1" x14ac:dyDescent="0.3">
      <c r="B165" s="82" t="s">
        <v>148</v>
      </c>
      <c r="C165" s="39" t="s">
        <v>72</v>
      </c>
      <c r="E165" s="20"/>
      <c r="F165" s="20"/>
      <c r="G165" s="28"/>
      <c r="H165" s="29">
        <f t="shared" si="21"/>
        <v>0</v>
      </c>
      <c r="J165" s="30"/>
      <c r="K165" s="31"/>
      <c r="L165" s="29">
        <f t="shared" si="19"/>
        <v>0</v>
      </c>
      <c r="N165" s="59"/>
      <c r="P165" s="67">
        <f t="shared" si="20"/>
        <v>0</v>
      </c>
    </row>
    <row r="166" spans="2:16" s="23" customFormat="1" ht="24.95" customHeight="1" thickTop="1" thickBot="1" x14ac:dyDescent="0.3">
      <c r="B166" s="82" t="s">
        <v>148</v>
      </c>
      <c r="C166" s="39" t="s">
        <v>63</v>
      </c>
      <c r="E166" s="20"/>
      <c r="F166" s="20"/>
      <c r="G166" s="28"/>
      <c r="H166" s="29">
        <f t="shared" si="21"/>
        <v>0</v>
      </c>
      <c r="J166" s="30"/>
      <c r="K166" s="31"/>
      <c r="L166" s="29">
        <f t="shared" si="19"/>
        <v>0</v>
      </c>
      <c r="N166" s="59"/>
      <c r="P166" s="67">
        <f t="shared" si="20"/>
        <v>0</v>
      </c>
    </row>
    <row r="167" spans="2:16" s="23" customFormat="1" ht="24.95" customHeight="1" thickTop="1" thickBot="1" x14ac:dyDescent="0.3">
      <c r="B167" s="82" t="s">
        <v>148</v>
      </c>
      <c r="C167" s="39" t="s">
        <v>131</v>
      </c>
      <c r="E167" s="20"/>
      <c r="F167" s="20"/>
      <c r="G167" s="28"/>
      <c r="H167" s="29">
        <f t="shared" si="21"/>
        <v>0</v>
      </c>
      <c r="J167" s="30"/>
      <c r="K167" s="31"/>
      <c r="L167" s="29">
        <f t="shared" si="19"/>
        <v>0</v>
      </c>
      <c r="N167" s="59"/>
      <c r="P167" s="67">
        <f t="shared" si="20"/>
        <v>0</v>
      </c>
    </row>
    <row r="168" spans="2:16" s="23" customFormat="1" ht="24.95" customHeight="1" thickTop="1" thickBot="1" x14ac:dyDescent="0.3">
      <c r="B168" s="82" t="s">
        <v>148</v>
      </c>
      <c r="C168" s="39" t="s">
        <v>132</v>
      </c>
      <c r="E168" s="20"/>
      <c r="F168" s="20"/>
      <c r="G168" s="28"/>
      <c r="H168" s="29">
        <f t="shared" si="21"/>
        <v>0</v>
      </c>
      <c r="J168" s="30"/>
      <c r="K168" s="31"/>
      <c r="L168" s="29">
        <f t="shared" si="19"/>
        <v>0</v>
      </c>
      <c r="N168" s="59"/>
      <c r="P168" s="67">
        <f t="shared" si="20"/>
        <v>0</v>
      </c>
    </row>
    <row r="169" spans="2:16" s="23" customFormat="1" ht="24.95" customHeight="1" thickTop="1" thickBot="1" x14ac:dyDescent="0.3">
      <c r="B169" s="82" t="s">
        <v>148</v>
      </c>
      <c r="C169" s="39" t="s">
        <v>64</v>
      </c>
      <c r="E169" s="20"/>
      <c r="F169" s="20"/>
      <c r="G169" s="28"/>
      <c r="H169" s="29">
        <f t="shared" si="21"/>
        <v>0</v>
      </c>
      <c r="J169" s="30"/>
      <c r="K169" s="31"/>
      <c r="L169" s="29">
        <f t="shared" si="19"/>
        <v>0</v>
      </c>
      <c r="N169" s="59"/>
      <c r="P169" s="67">
        <f t="shared" si="20"/>
        <v>0</v>
      </c>
    </row>
    <row r="170" spans="2:16" s="23" customFormat="1" ht="24.95" customHeight="1" thickTop="1" thickBot="1" x14ac:dyDescent="0.3">
      <c r="B170" s="82" t="s">
        <v>148</v>
      </c>
      <c r="C170" s="39" t="s">
        <v>75</v>
      </c>
      <c r="E170" s="20"/>
      <c r="F170" s="20"/>
      <c r="G170" s="28"/>
      <c r="H170" s="29">
        <f t="shared" si="21"/>
        <v>0</v>
      </c>
      <c r="J170" s="30"/>
      <c r="K170" s="31"/>
      <c r="L170" s="29">
        <f t="shared" si="19"/>
        <v>0</v>
      </c>
      <c r="N170" s="59"/>
      <c r="P170" s="67">
        <f t="shared" si="20"/>
        <v>0</v>
      </c>
    </row>
    <row r="171" spans="2:16" s="23" customFormat="1" ht="24.95" customHeight="1" thickTop="1" thickBot="1" x14ac:dyDescent="0.3">
      <c r="B171" s="82" t="s">
        <v>148</v>
      </c>
      <c r="C171" s="39" t="s">
        <v>152</v>
      </c>
      <c r="E171" s="20"/>
      <c r="F171" s="20"/>
      <c r="G171" s="28"/>
      <c r="H171" s="29">
        <f t="shared" si="21"/>
        <v>0</v>
      </c>
      <c r="J171" s="30"/>
      <c r="K171" s="31"/>
      <c r="L171" s="29">
        <f t="shared" si="19"/>
        <v>0</v>
      </c>
      <c r="N171" s="59"/>
      <c r="P171" s="67">
        <f t="shared" si="20"/>
        <v>0</v>
      </c>
    </row>
    <row r="172" spans="2:16" s="23" customFormat="1" ht="24.95" customHeight="1" thickTop="1" thickBot="1" x14ac:dyDescent="0.3">
      <c r="B172" s="82" t="s">
        <v>148</v>
      </c>
      <c r="C172" s="39" t="s">
        <v>152</v>
      </c>
      <c r="E172" s="20"/>
      <c r="F172" s="20"/>
      <c r="G172" s="28"/>
      <c r="H172" s="29">
        <f t="shared" si="21"/>
        <v>0</v>
      </c>
      <c r="J172" s="30"/>
      <c r="K172" s="31"/>
      <c r="L172" s="29">
        <f t="shared" si="19"/>
        <v>0</v>
      </c>
      <c r="N172" s="59"/>
      <c r="P172" s="67">
        <f t="shared" si="20"/>
        <v>0</v>
      </c>
    </row>
    <row r="173" spans="2:16" s="23" customFormat="1" ht="24.95" customHeight="1" thickTop="1" thickBot="1" x14ac:dyDescent="0.3">
      <c r="B173" s="82" t="s">
        <v>148</v>
      </c>
      <c r="C173" s="39" t="s">
        <v>152</v>
      </c>
      <c r="E173" s="20"/>
      <c r="F173" s="20"/>
      <c r="G173" s="28"/>
      <c r="H173" s="29">
        <f t="shared" si="21"/>
        <v>0</v>
      </c>
      <c r="J173" s="30"/>
      <c r="K173" s="31"/>
      <c r="L173" s="29">
        <f t="shared" si="19"/>
        <v>0</v>
      </c>
      <c r="N173" s="59"/>
      <c r="P173" s="67">
        <f t="shared" si="20"/>
        <v>0</v>
      </c>
    </row>
    <row r="174" spans="2:16" s="23" customFormat="1" ht="24.95" customHeight="1" thickTop="1" thickBot="1" x14ac:dyDescent="0.3">
      <c r="B174" s="82" t="s">
        <v>148</v>
      </c>
      <c r="C174" s="39" t="s">
        <v>152</v>
      </c>
      <c r="E174" s="20"/>
      <c r="F174" s="20"/>
      <c r="G174" s="28"/>
      <c r="H174" s="29">
        <f t="shared" si="21"/>
        <v>0</v>
      </c>
      <c r="J174" s="30"/>
      <c r="K174" s="31"/>
      <c r="L174" s="29">
        <f t="shared" si="19"/>
        <v>0</v>
      </c>
      <c r="N174" s="59"/>
      <c r="P174" s="67">
        <f t="shared" si="20"/>
        <v>0</v>
      </c>
    </row>
    <row r="175" spans="2:16" ht="30" customHeight="1" thickTop="1" thickBot="1" x14ac:dyDescent="0.3">
      <c r="B175" s="46" t="s">
        <v>158</v>
      </c>
      <c r="C175" s="47"/>
      <c r="D175" s="23"/>
      <c r="E175" s="66" t="s">
        <v>185</v>
      </c>
      <c r="F175" s="66"/>
      <c r="G175" s="66"/>
      <c r="H175" s="67">
        <f>SUM(H158:H174)</f>
        <v>0</v>
      </c>
      <c r="I175" s="23"/>
      <c r="J175" s="66" t="s">
        <v>187</v>
      </c>
      <c r="K175" s="66"/>
      <c r="L175" s="67">
        <f>SUM(L158:L174)</f>
        <v>0</v>
      </c>
      <c r="N175" s="67">
        <f>SUM(N158:N174)</f>
        <v>0</v>
      </c>
      <c r="P175" s="78">
        <f>H175+L175+N175</f>
        <v>0</v>
      </c>
    </row>
    <row r="176" spans="2:16" ht="24.95" customHeight="1" thickTop="1" thickBot="1" x14ac:dyDescent="0.3">
      <c r="N176" s="71"/>
    </row>
    <row r="177" spans="2:16" ht="24.95" customHeight="1" thickTop="1" thickBot="1" x14ac:dyDescent="0.3">
      <c r="N177" s="71"/>
    </row>
    <row r="178" spans="2:16" s="23" customFormat="1" ht="24.95" customHeight="1" thickTop="1" x14ac:dyDescent="0.25">
      <c r="B178" s="41" t="s">
        <v>215</v>
      </c>
      <c r="C178" s="42"/>
      <c r="D178" s="42"/>
      <c r="E178" s="42"/>
      <c r="F178" s="42"/>
      <c r="G178" s="42"/>
      <c r="H178" s="42"/>
      <c r="I178" s="42"/>
      <c r="J178" s="42"/>
      <c r="K178" s="42"/>
      <c r="L178" s="42"/>
      <c r="M178" s="42"/>
      <c r="N178" s="75"/>
      <c r="O178" s="75"/>
      <c r="P178" s="75"/>
    </row>
    <row r="179" spans="2:16" s="23" customFormat="1" ht="6.75" customHeight="1" thickBot="1" x14ac:dyDescent="0.3">
      <c r="B179" s="40"/>
    </row>
    <row r="180" spans="2:16" s="23" customFormat="1" ht="24.95" customHeight="1" thickTop="1" thickBot="1" x14ac:dyDescent="0.3">
      <c r="B180" s="82" t="s">
        <v>148</v>
      </c>
      <c r="C180" s="39" t="s">
        <v>133</v>
      </c>
      <c r="E180" s="20"/>
      <c r="F180" s="20"/>
      <c r="G180" s="28"/>
      <c r="H180" s="29">
        <f t="shared" ref="H180:H198" si="22">(E180*G180)</f>
        <v>0</v>
      </c>
      <c r="J180" s="30"/>
      <c r="K180" s="31"/>
      <c r="L180" s="29">
        <f t="shared" ref="L180:L198" si="23">K180*J180</f>
        <v>0</v>
      </c>
      <c r="N180" s="59"/>
      <c r="P180" s="67">
        <f t="shared" ref="P180:P198" si="24">H180+L180+N180</f>
        <v>0</v>
      </c>
    </row>
    <row r="181" spans="2:16" s="23" customFormat="1" ht="24.95" customHeight="1" thickTop="1" thickBot="1" x14ac:dyDescent="0.3">
      <c r="B181" s="82" t="s">
        <v>148</v>
      </c>
      <c r="C181" s="39" t="s">
        <v>33</v>
      </c>
      <c r="E181" s="20"/>
      <c r="F181" s="20"/>
      <c r="G181" s="28"/>
      <c r="H181" s="29">
        <f t="shared" si="22"/>
        <v>0</v>
      </c>
      <c r="J181" s="30"/>
      <c r="K181" s="31"/>
      <c r="L181" s="29">
        <f t="shared" si="23"/>
        <v>0</v>
      </c>
      <c r="N181" s="59"/>
      <c r="P181" s="67">
        <f t="shared" si="24"/>
        <v>0</v>
      </c>
    </row>
    <row r="182" spans="2:16" s="23" customFormat="1" ht="24.95" customHeight="1" thickTop="1" thickBot="1" x14ac:dyDescent="0.3">
      <c r="B182" s="82" t="s">
        <v>148</v>
      </c>
      <c r="C182" s="39" t="s">
        <v>34</v>
      </c>
      <c r="E182" s="20"/>
      <c r="F182" s="20"/>
      <c r="G182" s="28"/>
      <c r="H182" s="29">
        <f t="shared" si="22"/>
        <v>0</v>
      </c>
      <c r="J182" s="30"/>
      <c r="K182" s="31"/>
      <c r="L182" s="29">
        <f t="shared" si="23"/>
        <v>0</v>
      </c>
      <c r="N182" s="59"/>
      <c r="P182" s="67">
        <f t="shared" si="24"/>
        <v>0</v>
      </c>
    </row>
    <row r="183" spans="2:16" s="23" customFormat="1" ht="24.95" customHeight="1" thickTop="1" thickBot="1" x14ac:dyDescent="0.3">
      <c r="B183" s="82" t="s">
        <v>148</v>
      </c>
      <c r="C183" s="39" t="s">
        <v>111</v>
      </c>
      <c r="E183" s="20"/>
      <c r="F183" s="20"/>
      <c r="G183" s="28"/>
      <c r="H183" s="29">
        <f t="shared" si="22"/>
        <v>0</v>
      </c>
      <c r="J183" s="30"/>
      <c r="K183" s="31"/>
      <c r="L183" s="29">
        <f t="shared" si="23"/>
        <v>0</v>
      </c>
      <c r="N183" s="59"/>
      <c r="P183" s="67">
        <f t="shared" si="24"/>
        <v>0</v>
      </c>
    </row>
    <row r="184" spans="2:16" s="23" customFormat="1" ht="24.95" customHeight="1" thickTop="1" thickBot="1" x14ac:dyDescent="0.3">
      <c r="B184" s="82" t="s">
        <v>148</v>
      </c>
      <c r="C184" s="39" t="s">
        <v>3</v>
      </c>
      <c r="E184" s="20"/>
      <c r="F184" s="20"/>
      <c r="G184" s="28"/>
      <c r="H184" s="29">
        <f t="shared" si="22"/>
        <v>0</v>
      </c>
      <c r="J184" s="30"/>
      <c r="K184" s="31"/>
      <c r="L184" s="29">
        <f t="shared" si="23"/>
        <v>0</v>
      </c>
      <c r="N184" s="59"/>
      <c r="P184" s="67">
        <f t="shared" si="24"/>
        <v>0</v>
      </c>
    </row>
    <row r="185" spans="2:16" s="23" customFormat="1" ht="24.95" customHeight="1" thickTop="1" thickBot="1" x14ac:dyDescent="0.3">
      <c r="B185" s="82" t="s">
        <v>148</v>
      </c>
      <c r="C185" s="39" t="s">
        <v>28</v>
      </c>
      <c r="E185" s="20"/>
      <c r="F185" s="20"/>
      <c r="G185" s="28"/>
      <c r="H185" s="29">
        <f t="shared" si="22"/>
        <v>0</v>
      </c>
      <c r="J185" s="30"/>
      <c r="K185" s="31"/>
      <c r="L185" s="29">
        <f t="shared" si="23"/>
        <v>0</v>
      </c>
      <c r="N185" s="59"/>
      <c r="P185" s="67">
        <f t="shared" si="24"/>
        <v>0</v>
      </c>
    </row>
    <row r="186" spans="2:16" s="23" customFormat="1" ht="24.95" customHeight="1" thickTop="1" thickBot="1" x14ac:dyDescent="0.3">
      <c r="B186" s="82" t="s">
        <v>148</v>
      </c>
      <c r="C186" s="39" t="s">
        <v>29</v>
      </c>
      <c r="E186" s="20"/>
      <c r="F186" s="20"/>
      <c r="G186" s="28"/>
      <c r="H186" s="29">
        <f t="shared" si="22"/>
        <v>0</v>
      </c>
      <c r="J186" s="30"/>
      <c r="K186" s="31"/>
      <c r="L186" s="29">
        <f t="shared" si="23"/>
        <v>0</v>
      </c>
      <c r="N186" s="59"/>
      <c r="P186" s="67">
        <f t="shared" si="24"/>
        <v>0</v>
      </c>
    </row>
    <row r="187" spans="2:16" s="23" customFormat="1" ht="24.95" customHeight="1" thickTop="1" thickBot="1" x14ac:dyDescent="0.3">
      <c r="B187" s="82" t="s">
        <v>148</v>
      </c>
      <c r="C187" s="39" t="s">
        <v>35</v>
      </c>
      <c r="E187" s="20"/>
      <c r="F187" s="20"/>
      <c r="G187" s="28"/>
      <c r="H187" s="29">
        <f t="shared" si="22"/>
        <v>0</v>
      </c>
      <c r="J187" s="30"/>
      <c r="K187" s="31"/>
      <c r="L187" s="29">
        <f t="shared" si="23"/>
        <v>0</v>
      </c>
      <c r="N187" s="59"/>
      <c r="P187" s="67">
        <f t="shared" si="24"/>
        <v>0</v>
      </c>
    </row>
    <row r="188" spans="2:16" s="23" customFormat="1" ht="24.95" customHeight="1" thickTop="1" thickBot="1" x14ac:dyDescent="0.3">
      <c r="B188" s="82" t="s">
        <v>148</v>
      </c>
      <c r="C188" s="39" t="s">
        <v>30</v>
      </c>
      <c r="E188" s="20"/>
      <c r="F188" s="20"/>
      <c r="G188" s="28"/>
      <c r="H188" s="29">
        <f t="shared" si="22"/>
        <v>0</v>
      </c>
      <c r="J188" s="30"/>
      <c r="K188" s="31"/>
      <c r="L188" s="29">
        <f t="shared" si="23"/>
        <v>0</v>
      </c>
      <c r="N188" s="59"/>
      <c r="P188" s="67">
        <f t="shared" si="24"/>
        <v>0</v>
      </c>
    </row>
    <row r="189" spans="2:16" s="23" customFormat="1" ht="24.95" customHeight="1" thickTop="1" thickBot="1" x14ac:dyDescent="0.3">
      <c r="B189" s="82" t="s">
        <v>148</v>
      </c>
      <c r="C189" s="39" t="s">
        <v>2</v>
      </c>
      <c r="E189" s="20"/>
      <c r="F189" s="20"/>
      <c r="G189" s="28"/>
      <c r="H189" s="29">
        <f t="shared" si="22"/>
        <v>0</v>
      </c>
      <c r="J189" s="30"/>
      <c r="K189" s="31"/>
      <c r="L189" s="29">
        <f t="shared" si="23"/>
        <v>0</v>
      </c>
      <c r="N189" s="59"/>
      <c r="P189" s="67">
        <f t="shared" si="24"/>
        <v>0</v>
      </c>
    </row>
    <row r="190" spans="2:16" s="23" customFormat="1" ht="24.95" customHeight="1" thickTop="1" thickBot="1" x14ac:dyDescent="0.3">
      <c r="B190" s="82" t="s">
        <v>148</v>
      </c>
      <c r="C190" s="39" t="s">
        <v>4</v>
      </c>
      <c r="E190" s="20"/>
      <c r="F190" s="20"/>
      <c r="G190" s="28"/>
      <c r="H190" s="29">
        <f t="shared" si="22"/>
        <v>0</v>
      </c>
      <c r="J190" s="30"/>
      <c r="K190" s="31"/>
      <c r="L190" s="29">
        <f t="shared" si="23"/>
        <v>0</v>
      </c>
      <c r="N190" s="59"/>
      <c r="P190" s="67">
        <f t="shared" si="24"/>
        <v>0</v>
      </c>
    </row>
    <row r="191" spans="2:16" s="23" customFormat="1" ht="24.95" customHeight="1" thickTop="1" thickBot="1" x14ac:dyDescent="0.3">
      <c r="B191" s="82" t="s">
        <v>148</v>
      </c>
      <c r="C191" s="39" t="s">
        <v>134</v>
      </c>
      <c r="E191" s="20"/>
      <c r="F191" s="20"/>
      <c r="G191" s="28"/>
      <c r="H191" s="29">
        <f t="shared" si="22"/>
        <v>0</v>
      </c>
      <c r="J191" s="30"/>
      <c r="K191" s="31"/>
      <c r="L191" s="29">
        <f t="shared" si="23"/>
        <v>0</v>
      </c>
      <c r="N191" s="59"/>
      <c r="P191" s="67">
        <f t="shared" si="24"/>
        <v>0</v>
      </c>
    </row>
    <row r="192" spans="2:16" s="23" customFormat="1" ht="24.95" customHeight="1" thickTop="1" thickBot="1" x14ac:dyDescent="0.3">
      <c r="B192" s="82" t="s">
        <v>148</v>
      </c>
      <c r="C192" s="39" t="s">
        <v>106</v>
      </c>
      <c r="E192" s="20"/>
      <c r="F192" s="20"/>
      <c r="G192" s="28"/>
      <c r="H192" s="29">
        <f t="shared" si="22"/>
        <v>0</v>
      </c>
      <c r="J192" s="30"/>
      <c r="K192" s="31"/>
      <c r="L192" s="29">
        <f t="shared" si="23"/>
        <v>0</v>
      </c>
      <c r="N192" s="59"/>
      <c r="P192" s="67">
        <f t="shared" si="24"/>
        <v>0</v>
      </c>
    </row>
    <row r="193" spans="2:16" s="23" customFormat="1" ht="24.95" customHeight="1" thickTop="1" thickBot="1" x14ac:dyDescent="0.3">
      <c r="B193" s="82" t="s">
        <v>148</v>
      </c>
      <c r="C193" s="39" t="s">
        <v>105</v>
      </c>
      <c r="E193" s="20"/>
      <c r="F193" s="20"/>
      <c r="G193" s="28"/>
      <c r="H193" s="29">
        <f t="shared" si="22"/>
        <v>0</v>
      </c>
      <c r="J193" s="30"/>
      <c r="K193" s="31"/>
      <c r="L193" s="29">
        <f t="shared" si="23"/>
        <v>0</v>
      </c>
      <c r="N193" s="59"/>
      <c r="P193" s="67">
        <f t="shared" si="24"/>
        <v>0</v>
      </c>
    </row>
    <row r="194" spans="2:16" s="23" customFormat="1" ht="24.95" customHeight="1" thickTop="1" thickBot="1" x14ac:dyDescent="0.3">
      <c r="B194" s="82" t="s">
        <v>148</v>
      </c>
      <c r="C194" s="39" t="s">
        <v>30</v>
      </c>
      <c r="E194" s="20"/>
      <c r="F194" s="20"/>
      <c r="G194" s="28"/>
      <c r="H194" s="29">
        <f t="shared" si="22"/>
        <v>0</v>
      </c>
      <c r="J194" s="30"/>
      <c r="K194" s="31"/>
      <c r="L194" s="29">
        <f t="shared" si="23"/>
        <v>0</v>
      </c>
      <c r="N194" s="59"/>
      <c r="P194" s="67">
        <f t="shared" si="24"/>
        <v>0</v>
      </c>
    </row>
    <row r="195" spans="2:16" s="23" customFormat="1" ht="24.95" customHeight="1" thickTop="1" thickBot="1" x14ac:dyDescent="0.3">
      <c r="B195" s="82" t="s">
        <v>148</v>
      </c>
      <c r="C195" s="39" t="s">
        <v>152</v>
      </c>
      <c r="E195" s="20"/>
      <c r="F195" s="20"/>
      <c r="G195" s="28"/>
      <c r="H195" s="29">
        <f t="shared" si="22"/>
        <v>0</v>
      </c>
      <c r="J195" s="30"/>
      <c r="K195" s="31"/>
      <c r="L195" s="29">
        <f t="shared" si="23"/>
        <v>0</v>
      </c>
      <c r="N195" s="59"/>
      <c r="P195" s="67">
        <f t="shared" si="24"/>
        <v>0</v>
      </c>
    </row>
    <row r="196" spans="2:16" s="23" customFormat="1" ht="24.95" customHeight="1" thickTop="1" thickBot="1" x14ac:dyDescent="0.3">
      <c r="B196" s="82" t="s">
        <v>148</v>
      </c>
      <c r="C196" s="39" t="s">
        <v>152</v>
      </c>
      <c r="E196" s="20"/>
      <c r="F196" s="20"/>
      <c r="G196" s="28"/>
      <c r="H196" s="29">
        <f t="shared" si="22"/>
        <v>0</v>
      </c>
      <c r="J196" s="30"/>
      <c r="K196" s="31"/>
      <c r="L196" s="29">
        <f t="shared" si="23"/>
        <v>0</v>
      </c>
      <c r="N196" s="59"/>
      <c r="P196" s="67">
        <f t="shared" si="24"/>
        <v>0</v>
      </c>
    </row>
    <row r="197" spans="2:16" s="23" customFormat="1" ht="24.95" customHeight="1" thickTop="1" thickBot="1" x14ac:dyDescent="0.3">
      <c r="B197" s="82" t="s">
        <v>148</v>
      </c>
      <c r="C197" s="39" t="s">
        <v>152</v>
      </c>
      <c r="E197" s="20"/>
      <c r="F197" s="20"/>
      <c r="G197" s="28"/>
      <c r="H197" s="29">
        <f t="shared" si="22"/>
        <v>0</v>
      </c>
      <c r="J197" s="30"/>
      <c r="K197" s="31"/>
      <c r="L197" s="29">
        <f t="shared" si="23"/>
        <v>0</v>
      </c>
      <c r="N197" s="59"/>
      <c r="P197" s="67">
        <f t="shared" si="24"/>
        <v>0</v>
      </c>
    </row>
    <row r="198" spans="2:16" s="23" customFormat="1" ht="24.95" customHeight="1" thickTop="1" thickBot="1" x14ac:dyDescent="0.3">
      <c r="B198" s="82" t="s">
        <v>148</v>
      </c>
      <c r="C198" s="39" t="s">
        <v>152</v>
      </c>
      <c r="E198" s="20"/>
      <c r="F198" s="20"/>
      <c r="G198" s="28"/>
      <c r="H198" s="29">
        <f t="shared" si="22"/>
        <v>0</v>
      </c>
      <c r="J198" s="30"/>
      <c r="K198" s="31"/>
      <c r="L198" s="29">
        <f t="shared" si="23"/>
        <v>0</v>
      </c>
      <c r="N198" s="59"/>
      <c r="P198" s="67">
        <f t="shared" si="24"/>
        <v>0</v>
      </c>
    </row>
    <row r="199" spans="2:16" ht="30" customHeight="1" thickTop="1" thickBot="1" x14ac:dyDescent="0.3">
      <c r="B199" s="46" t="s">
        <v>159</v>
      </c>
      <c r="C199" s="47"/>
      <c r="D199" s="23"/>
      <c r="E199" s="66" t="s">
        <v>185</v>
      </c>
      <c r="F199" s="66"/>
      <c r="G199" s="66"/>
      <c r="H199" s="67">
        <f>SUM(H180:H198)</f>
        <v>0</v>
      </c>
      <c r="I199" s="23"/>
      <c r="J199" s="66" t="s">
        <v>187</v>
      </c>
      <c r="K199" s="66"/>
      <c r="L199" s="67">
        <f>SUM(L180:L198)</f>
        <v>0</v>
      </c>
      <c r="N199" s="67">
        <f>SUM(N180:N198)</f>
        <v>0</v>
      </c>
      <c r="P199" s="78">
        <f>H199+L199+N199</f>
        <v>0</v>
      </c>
    </row>
    <row r="200" spans="2:16" ht="24.95" customHeight="1" thickTop="1" thickBot="1" x14ac:dyDescent="0.3">
      <c r="N200" s="71"/>
    </row>
    <row r="201" spans="2:16" ht="24.95" customHeight="1" thickTop="1" thickBot="1" x14ac:dyDescent="0.3">
      <c r="N201" s="71"/>
    </row>
    <row r="202" spans="2:16" s="23" customFormat="1" ht="24.95" customHeight="1" thickTop="1" x14ac:dyDescent="0.25">
      <c r="B202" s="41" t="s">
        <v>1</v>
      </c>
      <c r="C202" s="42"/>
      <c r="D202" s="42"/>
      <c r="E202" s="42"/>
      <c r="F202" s="42"/>
      <c r="G202" s="42"/>
      <c r="H202" s="42"/>
      <c r="I202" s="42"/>
      <c r="J202" s="42"/>
      <c r="K202" s="42"/>
      <c r="L202" s="42"/>
      <c r="M202" s="42"/>
      <c r="N202" s="75"/>
      <c r="O202" s="75"/>
      <c r="P202" s="75"/>
    </row>
    <row r="203" spans="2:16" s="23" customFormat="1" ht="6.75" customHeight="1" thickBot="1" x14ac:dyDescent="0.3">
      <c r="B203" s="40"/>
    </row>
    <row r="204" spans="2:16" s="23" customFormat="1" ht="24.95" customHeight="1" thickTop="1" thickBot="1" x14ac:dyDescent="0.3">
      <c r="B204" s="82" t="s">
        <v>148</v>
      </c>
      <c r="C204" s="39" t="s">
        <v>7</v>
      </c>
      <c r="E204" s="20"/>
      <c r="F204" s="20"/>
      <c r="G204" s="28"/>
      <c r="H204" s="29">
        <f t="shared" ref="H204:H215" si="25">(E204*G204)</f>
        <v>0</v>
      </c>
      <c r="J204" s="30"/>
      <c r="K204" s="31"/>
      <c r="L204" s="29">
        <f t="shared" ref="L204:L215" si="26">K204*J204</f>
        <v>0</v>
      </c>
      <c r="N204" s="59"/>
      <c r="P204" s="67">
        <f t="shared" ref="P204:P215" si="27">H204+L204+N204</f>
        <v>0</v>
      </c>
    </row>
    <row r="205" spans="2:16" s="23" customFormat="1" ht="24.95" customHeight="1" thickTop="1" thickBot="1" x14ac:dyDescent="0.3">
      <c r="B205" s="82" t="s">
        <v>148</v>
      </c>
      <c r="C205" s="39" t="s">
        <v>5</v>
      </c>
      <c r="E205" s="20"/>
      <c r="F205" s="20"/>
      <c r="G205" s="28"/>
      <c r="H205" s="29">
        <f t="shared" si="25"/>
        <v>0</v>
      </c>
      <c r="J205" s="30"/>
      <c r="K205" s="31"/>
      <c r="L205" s="29">
        <f t="shared" si="26"/>
        <v>0</v>
      </c>
      <c r="N205" s="59"/>
      <c r="P205" s="67">
        <f t="shared" si="27"/>
        <v>0</v>
      </c>
    </row>
    <row r="206" spans="2:16" s="23" customFormat="1" ht="24.95" customHeight="1" thickTop="1" thickBot="1" x14ac:dyDescent="0.3">
      <c r="B206" s="82" t="s">
        <v>148</v>
      </c>
      <c r="C206" s="39" t="s">
        <v>6</v>
      </c>
      <c r="E206" s="20"/>
      <c r="F206" s="20"/>
      <c r="G206" s="28"/>
      <c r="H206" s="29">
        <f t="shared" si="25"/>
        <v>0</v>
      </c>
      <c r="J206" s="30"/>
      <c r="K206" s="31"/>
      <c r="L206" s="29">
        <f t="shared" si="26"/>
        <v>0</v>
      </c>
      <c r="N206" s="59"/>
      <c r="P206" s="67">
        <f t="shared" si="27"/>
        <v>0</v>
      </c>
    </row>
    <row r="207" spans="2:16" s="23" customFormat="1" ht="24.95" customHeight="1" thickTop="1" thickBot="1" x14ac:dyDescent="0.3">
      <c r="B207" s="82" t="s">
        <v>148</v>
      </c>
      <c r="C207" s="39" t="s">
        <v>135</v>
      </c>
      <c r="E207" s="20"/>
      <c r="F207" s="20"/>
      <c r="G207" s="28"/>
      <c r="H207" s="29">
        <f t="shared" si="25"/>
        <v>0</v>
      </c>
      <c r="J207" s="30"/>
      <c r="K207" s="31"/>
      <c r="L207" s="29">
        <f t="shared" si="26"/>
        <v>0</v>
      </c>
      <c r="N207" s="59"/>
      <c r="P207" s="67">
        <f t="shared" si="27"/>
        <v>0</v>
      </c>
    </row>
    <row r="208" spans="2:16" s="23" customFormat="1" ht="24.95" customHeight="1" thickTop="1" thickBot="1" x14ac:dyDescent="0.3">
      <c r="B208" s="82" t="s">
        <v>148</v>
      </c>
      <c r="C208" s="39" t="s">
        <v>136</v>
      </c>
      <c r="E208" s="20"/>
      <c r="F208" s="20"/>
      <c r="G208" s="28"/>
      <c r="H208" s="29">
        <f t="shared" si="25"/>
        <v>0</v>
      </c>
      <c r="J208" s="30"/>
      <c r="K208" s="31"/>
      <c r="L208" s="29">
        <f t="shared" si="26"/>
        <v>0</v>
      </c>
      <c r="N208" s="59"/>
      <c r="P208" s="67">
        <f t="shared" si="27"/>
        <v>0</v>
      </c>
    </row>
    <row r="209" spans="2:16" s="23" customFormat="1" ht="24.95" customHeight="1" thickTop="1" thickBot="1" x14ac:dyDescent="0.3">
      <c r="B209" s="82" t="s">
        <v>148</v>
      </c>
      <c r="C209" s="39" t="s">
        <v>137</v>
      </c>
      <c r="E209" s="20"/>
      <c r="F209" s="20"/>
      <c r="G209" s="28"/>
      <c r="H209" s="29">
        <f t="shared" si="25"/>
        <v>0</v>
      </c>
      <c r="J209" s="30"/>
      <c r="K209" s="31"/>
      <c r="L209" s="29">
        <f t="shared" si="26"/>
        <v>0</v>
      </c>
      <c r="N209" s="59"/>
      <c r="P209" s="67">
        <f t="shared" si="27"/>
        <v>0</v>
      </c>
    </row>
    <row r="210" spans="2:16" s="23" customFormat="1" ht="24.95" customHeight="1" thickTop="1" thickBot="1" x14ac:dyDescent="0.3">
      <c r="B210" s="82" t="s">
        <v>148</v>
      </c>
      <c r="C210" s="39" t="s">
        <v>13</v>
      </c>
      <c r="E210" s="20"/>
      <c r="F210" s="20"/>
      <c r="G210" s="28"/>
      <c r="H210" s="29">
        <f t="shared" si="25"/>
        <v>0</v>
      </c>
      <c r="J210" s="30"/>
      <c r="K210" s="31"/>
      <c r="L210" s="29">
        <f t="shared" si="26"/>
        <v>0</v>
      </c>
      <c r="N210" s="59"/>
      <c r="P210" s="67">
        <f t="shared" si="27"/>
        <v>0</v>
      </c>
    </row>
    <row r="211" spans="2:16" s="23" customFormat="1" ht="24.95" customHeight="1" thickTop="1" thickBot="1" x14ac:dyDescent="0.3">
      <c r="B211" s="82" t="s">
        <v>148</v>
      </c>
      <c r="C211" s="39" t="s">
        <v>138</v>
      </c>
      <c r="E211" s="20"/>
      <c r="F211" s="20"/>
      <c r="G211" s="28"/>
      <c r="H211" s="29">
        <f t="shared" si="25"/>
        <v>0</v>
      </c>
      <c r="J211" s="30"/>
      <c r="K211" s="31"/>
      <c r="L211" s="29">
        <f t="shared" si="26"/>
        <v>0</v>
      </c>
      <c r="N211" s="59"/>
      <c r="P211" s="67">
        <f t="shared" si="27"/>
        <v>0</v>
      </c>
    </row>
    <row r="212" spans="2:16" s="23" customFormat="1" ht="24.95" customHeight="1" thickTop="1" thickBot="1" x14ac:dyDescent="0.3">
      <c r="B212" s="82" t="s">
        <v>148</v>
      </c>
      <c r="C212" s="39" t="s">
        <v>152</v>
      </c>
      <c r="E212" s="20"/>
      <c r="F212" s="20"/>
      <c r="G212" s="28"/>
      <c r="H212" s="29">
        <f t="shared" si="25"/>
        <v>0</v>
      </c>
      <c r="J212" s="30"/>
      <c r="K212" s="31"/>
      <c r="L212" s="29">
        <f t="shared" si="26"/>
        <v>0</v>
      </c>
      <c r="N212" s="59"/>
      <c r="P212" s="67">
        <f t="shared" si="27"/>
        <v>0</v>
      </c>
    </row>
    <row r="213" spans="2:16" s="23" customFormat="1" ht="24.95" customHeight="1" thickTop="1" thickBot="1" x14ac:dyDescent="0.3">
      <c r="B213" s="82" t="s">
        <v>148</v>
      </c>
      <c r="C213" s="39" t="s">
        <v>152</v>
      </c>
      <c r="E213" s="20"/>
      <c r="F213" s="20"/>
      <c r="G213" s="28"/>
      <c r="H213" s="29">
        <f t="shared" si="25"/>
        <v>0</v>
      </c>
      <c r="J213" s="30"/>
      <c r="K213" s="31"/>
      <c r="L213" s="29">
        <f t="shared" si="26"/>
        <v>0</v>
      </c>
      <c r="N213" s="59"/>
      <c r="P213" s="67">
        <f t="shared" si="27"/>
        <v>0</v>
      </c>
    </row>
    <row r="214" spans="2:16" s="23" customFormat="1" ht="24.95" customHeight="1" thickTop="1" thickBot="1" x14ac:dyDescent="0.3">
      <c r="B214" s="82" t="s">
        <v>148</v>
      </c>
      <c r="C214" s="39" t="s">
        <v>152</v>
      </c>
      <c r="E214" s="20"/>
      <c r="F214" s="20"/>
      <c r="G214" s="28"/>
      <c r="H214" s="29">
        <f t="shared" si="25"/>
        <v>0</v>
      </c>
      <c r="J214" s="30"/>
      <c r="K214" s="31"/>
      <c r="L214" s="29">
        <f t="shared" si="26"/>
        <v>0</v>
      </c>
      <c r="N214" s="59"/>
      <c r="P214" s="67">
        <f t="shared" si="27"/>
        <v>0</v>
      </c>
    </row>
    <row r="215" spans="2:16" s="23" customFormat="1" ht="24.95" customHeight="1" thickTop="1" thickBot="1" x14ac:dyDescent="0.3">
      <c r="B215" s="82" t="s">
        <v>148</v>
      </c>
      <c r="C215" s="39" t="s">
        <v>152</v>
      </c>
      <c r="E215" s="20"/>
      <c r="F215" s="20"/>
      <c r="G215" s="28"/>
      <c r="H215" s="29">
        <f t="shared" si="25"/>
        <v>0</v>
      </c>
      <c r="J215" s="30"/>
      <c r="K215" s="31"/>
      <c r="L215" s="29">
        <f t="shared" si="26"/>
        <v>0</v>
      </c>
      <c r="N215" s="59"/>
      <c r="P215" s="67">
        <f t="shared" si="27"/>
        <v>0</v>
      </c>
    </row>
    <row r="216" spans="2:16" ht="30" customHeight="1" thickTop="1" thickBot="1" x14ac:dyDescent="0.3">
      <c r="B216" s="46" t="s">
        <v>160</v>
      </c>
      <c r="C216" s="47"/>
      <c r="D216" s="23"/>
      <c r="E216" s="66" t="s">
        <v>185</v>
      </c>
      <c r="F216" s="66"/>
      <c r="G216" s="66"/>
      <c r="H216" s="67">
        <f>SUM(H204:H215)</f>
        <v>0</v>
      </c>
      <c r="I216" s="23"/>
      <c r="J216" s="66" t="s">
        <v>187</v>
      </c>
      <c r="K216" s="66"/>
      <c r="L216" s="67">
        <f>SUM(L204:L215)</f>
        <v>0</v>
      </c>
      <c r="N216" s="67">
        <f>SUM(N201:N215)</f>
        <v>0</v>
      </c>
      <c r="P216" s="78">
        <f>H216+L216+N216</f>
        <v>0</v>
      </c>
    </row>
    <row r="217" spans="2:16" ht="24.95" customHeight="1" thickTop="1" thickBot="1" x14ac:dyDescent="0.3">
      <c r="N217" s="71"/>
      <c r="P217" s="71"/>
    </row>
    <row r="218" spans="2:16" ht="24.95" customHeight="1" thickTop="1" thickBot="1" x14ac:dyDescent="0.3">
      <c r="N218" s="71"/>
      <c r="P218" s="71"/>
    </row>
    <row r="219" spans="2:16" s="23" customFormat="1" ht="24.95" customHeight="1" thickTop="1" x14ac:dyDescent="0.25">
      <c r="B219" s="41" t="s">
        <v>190</v>
      </c>
      <c r="C219" s="42"/>
      <c r="D219" s="42"/>
      <c r="E219" s="42"/>
      <c r="F219" s="42"/>
      <c r="G219" s="42"/>
      <c r="H219" s="42"/>
      <c r="I219" s="42"/>
      <c r="J219" s="42"/>
      <c r="K219" s="42"/>
      <c r="L219" s="42"/>
      <c r="M219" s="42"/>
      <c r="N219" s="42"/>
      <c r="O219" s="42"/>
      <c r="P219" s="42"/>
    </row>
    <row r="220" spans="2:16" s="23" customFormat="1" ht="6.75" customHeight="1" thickBot="1" x14ac:dyDescent="0.3">
      <c r="B220" s="40"/>
    </row>
    <row r="221" spans="2:16" s="23" customFormat="1" ht="24.95" customHeight="1" thickTop="1" thickBot="1" x14ac:dyDescent="0.3">
      <c r="B221" s="82" t="s">
        <v>148</v>
      </c>
      <c r="C221" s="39" t="s">
        <v>196</v>
      </c>
      <c r="E221" s="20"/>
      <c r="F221" s="20"/>
      <c r="G221" s="28"/>
      <c r="H221" s="29">
        <f t="shared" ref="H221:H235" si="28">(E221*G221)</f>
        <v>0</v>
      </c>
      <c r="J221" s="30"/>
      <c r="K221" s="31"/>
      <c r="L221" s="29">
        <f t="shared" ref="L221:L235" si="29">K221*J221</f>
        <v>0</v>
      </c>
      <c r="N221" s="59"/>
      <c r="P221" s="67">
        <f t="shared" ref="P221:P235" si="30">H221+L221+N221</f>
        <v>0</v>
      </c>
    </row>
    <row r="222" spans="2:16" s="23" customFormat="1" ht="24.95" customHeight="1" thickTop="1" thickBot="1" x14ac:dyDescent="0.3">
      <c r="B222" s="82" t="s">
        <v>148</v>
      </c>
      <c r="C222" s="39" t="s">
        <v>197</v>
      </c>
      <c r="E222" s="20"/>
      <c r="F222" s="20"/>
      <c r="G222" s="28"/>
      <c r="H222" s="29">
        <f t="shared" si="28"/>
        <v>0</v>
      </c>
      <c r="J222" s="30"/>
      <c r="K222" s="31"/>
      <c r="L222" s="29">
        <f t="shared" si="29"/>
        <v>0</v>
      </c>
      <c r="N222" s="59"/>
      <c r="P222" s="67">
        <f t="shared" si="30"/>
        <v>0</v>
      </c>
    </row>
    <row r="223" spans="2:16" s="23" customFormat="1" ht="24.95" customHeight="1" thickTop="1" thickBot="1" x14ac:dyDescent="0.3">
      <c r="B223" s="82" t="s">
        <v>148</v>
      </c>
      <c r="C223" s="39" t="s">
        <v>202</v>
      </c>
      <c r="E223" s="20"/>
      <c r="F223" s="20"/>
      <c r="G223" s="28"/>
      <c r="H223" s="29">
        <f t="shared" si="28"/>
        <v>0</v>
      </c>
      <c r="J223" s="30"/>
      <c r="K223" s="31"/>
      <c r="L223" s="29">
        <f t="shared" si="29"/>
        <v>0</v>
      </c>
      <c r="N223" s="59"/>
      <c r="P223" s="67">
        <f t="shared" si="30"/>
        <v>0</v>
      </c>
    </row>
    <row r="224" spans="2:16" s="23" customFormat="1" ht="24.95" customHeight="1" thickTop="1" thickBot="1" x14ac:dyDescent="0.3">
      <c r="B224" s="82" t="s">
        <v>148</v>
      </c>
      <c r="C224" s="39" t="s">
        <v>194</v>
      </c>
      <c r="E224" s="20"/>
      <c r="F224" s="20"/>
      <c r="G224" s="28"/>
      <c r="H224" s="29">
        <f t="shared" si="28"/>
        <v>0</v>
      </c>
      <c r="J224" s="30"/>
      <c r="K224" s="31"/>
      <c r="L224" s="29">
        <f t="shared" si="29"/>
        <v>0</v>
      </c>
      <c r="N224" s="59"/>
      <c r="P224" s="67">
        <f t="shared" si="30"/>
        <v>0</v>
      </c>
    </row>
    <row r="225" spans="2:16" s="23" customFormat="1" ht="24.95" customHeight="1" thickTop="1" thickBot="1" x14ac:dyDescent="0.3">
      <c r="B225" s="82" t="s">
        <v>148</v>
      </c>
      <c r="C225" s="39" t="s">
        <v>198</v>
      </c>
      <c r="E225" s="20"/>
      <c r="F225" s="20"/>
      <c r="G225" s="28"/>
      <c r="H225" s="29">
        <f t="shared" si="28"/>
        <v>0</v>
      </c>
      <c r="J225" s="30"/>
      <c r="K225" s="31"/>
      <c r="L225" s="29">
        <f t="shared" si="29"/>
        <v>0</v>
      </c>
      <c r="N225" s="59"/>
      <c r="P225" s="67">
        <f t="shared" si="30"/>
        <v>0</v>
      </c>
    </row>
    <row r="226" spans="2:16" s="23" customFormat="1" ht="24.95" customHeight="1" thickTop="1" thickBot="1" x14ac:dyDescent="0.3">
      <c r="B226" s="82" t="s">
        <v>148</v>
      </c>
      <c r="C226" s="39" t="s">
        <v>199</v>
      </c>
      <c r="E226" s="20"/>
      <c r="F226" s="20"/>
      <c r="G226" s="28"/>
      <c r="H226" s="29">
        <f t="shared" si="28"/>
        <v>0</v>
      </c>
      <c r="J226" s="30"/>
      <c r="K226" s="31"/>
      <c r="L226" s="29">
        <f t="shared" si="29"/>
        <v>0</v>
      </c>
      <c r="N226" s="59"/>
      <c r="P226" s="67">
        <f t="shared" si="30"/>
        <v>0</v>
      </c>
    </row>
    <row r="227" spans="2:16" s="23" customFormat="1" ht="24.95" customHeight="1" thickTop="1" thickBot="1" x14ac:dyDescent="0.3">
      <c r="B227" s="82" t="s">
        <v>148</v>
      </c>
      <c r="C227" s="39" t="s">
        <v>195</v>
      </c>
      <c r="E227" s="20"/>
      <c r="F227" s="20"/>
      <c r="G227" s="28"/>
      <c r="H227" s="29">
        <f t="shared" si="28"/>
        <v>0</v>
      </c>
      <c r="J227" s="30"/>
      <c r="K227" s="31"/>
      <c r="L227" s="29">
        <f t="shared" si="29"/>
        <v>0</v>
      </c>
      <c r="N227" s="59"/>
      <c r="P227" s="67">
        <f t="shared" si="30"/>
        <v>0</v>
      </c>
    </row>
    <row r="228" spans="2:16" s="23" customFormat="1" ht="24.95" customHeight="1" thickTop="1" thickBot="1" x14ac:dyDescent="0.3">
      <c r="B228" s="82" t="s">
        <v>148</v>
      </c>
      <c r="C228" s="39" t="s">
        <v>192</v>
      </c>
      <c r="E228" s="20"/>
      <c r="F228" s="20"/>
      <c r="G228" s="28"/>
      <c r="H228" s="29">
        <f t="shared" si="28"/>
        <v>0</v>
      </c>
      <c r="J228" s="30"/>
      <c r="K228" s="31"/>
      <c r="L228" s="29">
        <f t="shared" si="29"/>
        <v>0</v>
      </c>
      <c r="N228" s="59"/>
      <c r="P228" s="67">
        <f t="shared" si="30"/>
        <v>0</v>
      </c>
    </row>
    <row r="229" spans="2:16" s="23" customFormat="1" ht="24.95" customHeight="1" thickTop="1" thickBot="1" x14ac:dyDescent="0.3">
      <c r="B229" s="82" t="s">
        <v>148</v>
      </c>
      <c r="C229" s="39" t="s">
        <v>191</v>
      </c>
      <c r="E229" s="20"/>
      <c r="F229" s="20"/>
      <c r="G229" s="28"/>
      <c r="H229" s="29">
        <f t="shared" si="28"/>
        <v>0</v>
      </c>
      <c r="J229" s="30"/>
      <c r="K229" s="31"/>
      <c r="L229" s="29">
        <f t="shared" si="29"/>
        <v>0</v>
      </c>
      <c r="N229" s="59"/>
      <c r="P229" s="67">
        <f t="shared" si="30"/>
        <v>0</v>
      </c>
    </row>
    <row r="230" spans="2:16" s="23" customFormat="1" ht="24.95" customHeight="1" thickTop="1" thickBot="1" x14ac:dyDescent="0.3">
      <c r="B230" s="82" t="s">
        <v>148</v>
      </c>
      <c r="C230" s="39" t="s">
        <v>193</v>
      </c>
      <c r="E230" s="20"/>
      <c r="F230" s="20"/>
      <c r="G230" s="28"/>
      <c r="H230" s="29">
        <f t="shared" si="28"/>
        <v>0</v>
      </c>
      <c r="J230" s="30"/>
      <c r="K230" s="31"/>
      <c r="L230" s="29">
        <f t="shared" si="29"/>
        <v>0</v>
      </c>
      <c r="N230" s="59"/>
      <c r="P230" s="67">
        <f t="shared" si="30"/>
        <v>0</v>
      </c>
    </row>
    <row r="231" spans="2:16" s="23" customFormat="1" ht="24.95" customHeight="1" thickTop="1" thickBot="1" x14ac:dyDescent="0.3">
      <c r="B231" s="82" t="s">
        <v>148</v>
      </c>
      <c r="C231" s="39" t="s">
        <v>200</v>
      </c>
      <c r="E231" s="20"/>
      <c r="F231" s="20"/>
      <c r="G231" s="28"/>
      <c r="H231" s="29">
        <f t="shared" si="28"/>
        <v>0</v>
      </c>
      <c r="J231" s="30"/>
      <c r="K231" s="31"/>
      <c r="L231" s="29">
        <f t="shared" si="29"/>
        <v>0</v>
      </c>
      <c r="N231" s="59"/>
      <c r="P231" s="67">
        <f t="shared" si="30"/>
        <v>0</v>
      </c>
    </row>
    <row r="232" spans="2:16" s="23" customFormat="1" ht="24.95" customHeight="1" thickTop="1" thickBot="1" x14ac:dyDescent="0.3">
      <c r="B232" s="82" t="s">
        <v>148</v>
      </c>
      <c r="C232" s="39" t="s">
        <v>152</v>
      </c>
      <c r="E232" s="20"/>
      <c r="F232" s="20"/>
      <c r="G232" s="28"/>
      <c r="H232" s="29">
        <f t="shared" si="28"/>
        <v>0</v>
      </c>
      <c r="J232" s="30"/>
      <c r="K232" s="31"/>
      <c r="L232" s="29">
        <f t="shared" si="29"/>
        <v>0</v>
      </c>
      <c r="N232" s="59"/>
      <c r="P232" s="67">
        <f t="shared" si="30"/>
        <v>0</v>
      </c>
    </row>
    <row r="233" spans="2:16" s="23" customFormat="1" ht="24.95" customHeight="1" thickTop="1" thickBot="1" x14ac:dyDescent="0.3">
      <c r="B233" s="82" t="s">
        <v>148</v>
      </c>
      <c r="C233" s="39" t="s">
        <v>152</v>
      </c>
      <c r="E233" s="20"/>
      <c r="F233" s="20"/>
      <c r="G233" s="28"/>
      <c r="H233" s="29">
        <f t="shared" si="28"/>
        <v>0</v>
      </c>
      <c r="J233" s="30"/>
      <c r="K233" s="31"/>
      <c r="L233" s="29">
        <f t="shared" si="29"/>
        <v>0</v>
      </c>
      <c r="N233" s="59"/>
      <c r="P233" s="67">
        <f t="shared" si="30"/>
        <v>0</v>
      </c>
    </row>
    <row r="234" spans="2:16" s="23" customFormat="1" ht="24.95" customHeight="1" thickTop="1" thickBot="1" x14ac:dyDescent="0.3">
      <c r="B234" s="82" t="s">
        <v>148</v>
      </c>
      <c r="C234" s="39" t="s">
        <v>152</v>
      </c>
      <c r="E234" s="20"/>
      <c r="F234" s="20"/>
      <c r="G234" s="28"/>
      <c r="H234" s="29">
        <f t="shared" si="28"/>
        <v>0</v>
      </c>
      <c r="J234" s="30"/>
      <c r="K234" s="31"/>
      <c r="L234" s="29">
        <f t="shared" si="29"/>
        <v>0</v>
      </c>
      <c r="N234" s="59"/>
      <c r="P234" s="67">
        <f t="shared" si="30"/>
        <v>0</v>
      </c>
    </row>
    <row r="235" spans="2:16" s="23" customFormat="1" ht="24.95" customHeight="1" thickTop="1" thickBot="1" x14ac:dyDescent="0.3">
      <c r="B235" s="82" t="s">
        <v>148</v>
      </c>
      <c r="C235" s="39" t="s">
        <v>152</v>
      </c>
      <c r="E235" s="20"/>
      <c r="F235" s="20"/>
      <c r="G235" s="28"/>
      <c r="H235" s="29">
        <f t="shared" si="28"/>
        <v>0</v>
      </c>
      <c r="J235" s="30"/>
      <c r="K235" s="31"/>
      <c r="L235" s="29">
        <f t="shared" si="29"/>
        <v>0</v>
      </c>
      <c r="N235" s="59"/>
      <c r="P235" s="67">
        <f t="shared" si="30"/>
        <v>0</v>
      </c>
    </row>
    <row r="236" spans="2:16" ht="30" customHeight="1" thickTop="1" thickBot="1" x14ac:dyDescent="0.3">
      <c r="B236" s="46" t="s">
        <v>161</v>
      </c>
      <c r="C236" s="47"/>
      <c r="D236" s="23"/>
      <c r="E236" s="66" t="s">
        <v>185</v>
      </c>
      <c r="F236" s="66"/>
      <c r="G236" s="66"/>
      <c r="H236" s="67">
        <f>SUM(H221:H235)</f>
        <v>0</v>
      </c>
      <c r="I236" s="23"/>
      <c r="J236" s="66" t="s">
        <v>187</v>
      </c>
      <c r="K236" s="66"/>
      <c r="L236" s="67">
        <f>SUM(L221:L235)</f>
        <v>0</v>
      </c>
      <c r="N236" s="67">
        <f>SUM(N221:N235)</f>
        <v>0</v>
      </c>
      <c r="P236" s="78">
        <f>H236+L236+N236</f>
        <v>0</v>
      </c>
    </row>
    <row r="237" spans="2:16" ht="24.95" customHeight="1" thickTop="1" thickBot="1" x14ac:dyDescent="0.3">
      <c r="N237" s="71"/>
      <c r="P237" s="71"/>
    </row>
    <row r="238" spans="2:16" ht="24.95" customHeight="1" thickTop="1" thickBot="1" x14ac:dyDescent="0.3">
      <c r="N238" s="71"/>
      <c r="P238" s="71"/>
    </row>
    <row r="239" spans="2:16" s="23" customFormat="1" ht="24.95" customHeight="1" thickTop="1" x14ac:dyDescent="0.25">
      <c r="B239" s="41" t="s">
        <v>27</v>
      </c>
      <c r="C239" s="42"/>
      <c r="D239" s="42"/>
      <c r="E239" s="42"/>
      <c r="F239" s="42"/>
      <c r="G239" s="42"/>
      <c r="H239" s="42"/>
      <c r="I239" s="42"/>
      <c r="J239" s="42"/>
      <c r="K239" s="42"/>
      <c r="L239" s="42"/>
      <c r="M239" s="42"/>
      <c r="N239" s="42"/>
      <c r="O239" s="42"/>
      <c r="P239" s="42"/>
    </row>
    <row r="240" spans="2:16" s="23" customFormat="1" ht="6.75" customHeight="1" thickBot="1" x14ac:dyDescent="0.3">
      <c r="B240" s="40"/>
    </row>
    <row r="241" spans="2:16" s="23" customFormat="1" ht="24.95" customHeight="1" thickTop="1" thickBot="1" x14ac:dyDescent="0.3">
      <c r="B241" s="82" t="s">
        <v>148</v>
      </c>
      <c r="C241" s="39" t="s">
        <v>21</v>
      </c>
      <c r="E241" s="20"/>
      <c r="F241" s="20"/>
      <c r="G241" s="28"/>
      <c r="H241" s="29">
        <f t="shared" ref="H241:H250" si="31">(E241*G241)</f>
        <v>0</v>
      </c>
      <c r="J241" s="30"/>
      <c r="K241" s="31"/>
      <c r="L241" s="29">
        <f t="shared" ref="L241:L250" si="32">K241*J241</f>
        <v>0</v>
      </c>
      <c r="N241" s="59"/>
      <c r="P241" s="67">
        <f t="shared" ref="P241:P250" si="33">H241+L241+N241</f>
        <v>0</v>
      </c>
    </row>
    <row r="242" spans="2:16" s="23" customFormat="1" ht="24.95" customHeight="1" thickTop="1" thickBot="1" x14ac:dyDescent="0.3">
      <c r="B242" s="82" t="s">
        <v>148</v>
      </c>
      <c r="C242" s="39" t="s">
        <v>22</v>
      </c>
      <c r="E242" s="20"/>
      <c r="F242" s="20"/>
      <c r="G242" s="28"/>
      <c r="H242" s="29">
        <f t="shared" si="31"/>
        <v>0</v>
      </c>
      <c r="J242" s="30"/>
      <c r="K242" s="31"/>
      <c r="L242" s="29">
        <f t="shared" si="32"/>
        <v>0</v>
      </c>
      <c r="N242" s="59"/>
      <c r="P242" s="67">
        <f t="shared" si="33"/>
        <v>0</v>
      </c>
    </row>
    <row r="243" spans="2:16" s="23" customFormat="1" ht="24.95" customHeight="1" thickTop="1" thickBot="1" x14ac:dyDescent="0.3">
      <c r="B243" s="82" t="s">
        <v>148</v>
      </c>
      <c r="C243" s="39" t="s">
        <v>23</v>
      </c>
      <c r="E243" s="20"/>
      <c r="F243" s="20"/>
      <c r="G243" s="28"/>
      <c r="H243" s="29">
        <f t="shared" si="31"/>
        <v>0</v>
      </c>
      <c r="J243" s="30"/>
      <c r="K243" s="31"/>
      <c r="L243" s="29">
        <f t="shared" si="32"/>
        <v>0</v>
      </c>
      <c r="N243" s="59"/>
      <c r="P243" s="67">
        <f t="shared" si="33"/>
        <v>0</v>
      </c>
    </row>
    <row r="244" spans="2:16" s="23" customFormat="1" ht="24.95" customHeight="1" thickTop="1" thickBot="1" x14ac:dyDescent="0.3">
      <c r="B244" s="82" t="s">
        <v>148</v>
      </c>
      <c r="C244" s="39" t="s">
        <v>24</v>
      </c>
      <c r="E244" s="20"/>
      <c r="F244" s="20"/>
      <c r="G244" s="28"/>
      <c r="H244" s="29">
        <f t="shared" si="31"/>
        <v>0</v>
      </c>
      <c r="J244" s="30"/>
      <c r="K244" s="31"/>
      <c r="L244" s="29">
        <f t="shared" si="32"/>
        <v>0</v>
      </c>
      <c r="N244" s="59"/>
      <c r="P244" s="67">
        <f t="shared" si="33"/>
        <v>0</v>
      </c>
    </row>
    <row r="245" spans="2:16" s="23" customFormat="1" ht="24.95" customHeight="1" thickTop="1" thickBot="1" x14ac:dyDescent="0.3">
      <c r="B245" s="82" t="s">
        <v>148</v>
      </c>
      <c r="C245" s="39" t="s">
        <v>25</v>
      </c>
      <c r="E245" s="20"/>
      <c r="F245" s="20"/>
      <c r="G245" s="28"/>
      <c r="H245" s="29">
        <f t="shared" si="31"/>
        <v>0</v>
      </c>
      <c r="J245" s="30"/>
      <c r="K245" s="31"/>
      <c r="L245" s="29">
        <f t="shared" si="32"/>
        <v>0</v>
      </c>
      <c r="N245" s="59"/>
      <c r="P245" s="67">
        <f t="shared" si="33"/>
        <v>0</v>
      </c>
    </row>
    <row r="246" spans="2:16" s="23" customFormat="1" ht="24.95" customHeight="1" thickTop="1" thickBot="1" x14ac:dyDescent="0.3">
      <c r="B246" s="82" t="s">
        <v>148</v>
      </c>
      <c r="C246" s="39" t="s">
        <v>26</v>
      </c>
      <c r="E246" s="20"/>
      <c r="F246" s="20"/>
      <c r="G246" s="28"/>
      <c r="H246" s="29">
        <f t="shared" si="31"/>
        <v>0</v>
      </c>
      <c r="J246" s="30"/>
      <c r="K246" s="31"/>
      <c r="L246" s="29">
        <f t="shared" si="32"/>
        <v>0</v>
      </c>
      <c r="N246" s="59"/>
      <c r="P246" s="67">
        <f t="shared" si="33"/>
        <v>0</v>
      </c>
    </row>
    <row r="247" spans="2:16" s="23" customFormat="1" ht="24.95" customHeight="1" thickTop="1" thickBot="1" x14ac:dyDescent="0.3">
      <c r="B247" s="82" t="s">
        <v>148</v>
      </c>
      <c r="C247" s="39" t="s">
        <v>152</v>
      </c>
      <c r="E247" s="20"/>
      <c r="F247" s="20"/>
      <c r="G247" s="28"/>
      <c r="H247" s="29">
        <f t="shared" si="31"/>
        <v>0</v>
      </c>
      <c r="J247" s="30"/>
      <c r="K247" s="31"/>
      <c r="L247" s="29">
        <f t="shared" si="32"/>
        <v>0</v>
      </c>
      <c r="N247" s="59"/>
      <c r="P247" s="67">
        <f t="shared" si="33"/>
        <v>0</v>
      </c>
    </row>
    <row r="248" spans="2:16" s="23" customFormat="1" ht="24.95" customHeight="1" thickTop="1" thickBot="1" x14ac:dyDescent="0.3">
      <c r="B248" s="82" t="s">
        <v>148</v>
      </c>
      <c r="C248" s="39" t="s">
        <v>152</v>
      </c>
      <c r="E248" s="20"/>
      <c r="F248" s="20"/>
      <c r="G248" s="28"/>
      <c r="H248" s="29">
        <f t="shared" si="31"/>
        <v>0</v>
      </c>
      <c r="J248" s="30"/>
      <c r="K248" s="31"/>
      <c r="L248" s="29">
        <f t="shared" si="32"/>
        <v>0</v>
      </c>
      <c r="N248" s="59"/>
      <c r="P248" s="67">
        <f t="shared" si="33"/>
        <v>0</v>
      </c>
    </row>
    <row r="249" spans="2:16" s="23" customFormat="1" ht="24.95" customHeight="1" thickTop="1" thickBot="1" x14ac:dyDescent="0.3">
      <c r="B249" s="82" t="s">
        <v>148</v>
      </c>
      <c r="C249" s="39" t="s">
        <v>152</v>
      </c>
      <c r="E249" s="20"/>
      <c r="F249" s="20"/>
      <c r="G249" s="28"/>
      <c r="H249" s="29">
        <f t="shared" si="31"/>
        <v>0</v>
      </c>
      <c r="J249" s="30"/>
      <c r="K249" s="31"/>
      <c r="L249" s="29">
        <f t="shared" si="32"/>
        <v>0</v>
      </c>
      <c r="N249" s="59"/>
      <c r="P249" s="67">
        <f t="shared" si="33"/>
        <v>0</v>
      </c>
    </row>
    <row r="250" spans="2:16" s="23" customFormat="1" ht="24.95" customHeight="1" thickTop="1" thickBot="1" x14ac:dyDescent="0.3">
      <c r="B250" s="82" t="s">
        <v>148</v>
      </c>
      <c r="C250" s="39" t="s">
        <v>152</v>
      </c>
      <c r="E250" s="20"/>
      <c r="F250" s="20"/>
      <c r="G250" s="28"/>
      <c r="H250" s="29">
        <f t="shared" si="31"/>
        <v>0</v>
      </c>
      <c r="J250" s="30"/>
      <c r="K250" s="31"/>
      <c r="L250" s="29">
        <f t="shared" si="32"/>
        <v>0</v>
      </c>
      <c r="N250" s="59"/>
      <c r="P250" s="67">
        <f t="shared" si="33"/>
        <v>0</v>
      </c>
    </row>
    <row r="251" spans="2:16" ht="30" customHeight="1" thickTop="1" thickBot="1" x14ac:dyDescent="0.3">
      <c r="B251" s="46" t="s">
        <v>161</v>
      </c>
      <c r="C251" s="47"/>
      <c r="D251" s="23"/>
      <c r="E251" s="66" t="s">
        <v>185</v>
      </c>
      <c r="F251" s="66"/>
      <c r="G251" s="66"/>
      <c r="H251" s="67">
        <f>SUM(H241:H250)</f>
        <v>0</v>
      </c>
      <c r="I251" s="23"/>
      <c r="J251" s="66" t="s">
        <v>187</v>
      </c>
      <c r="K251" s="66"/>
      <c r="L251" s="67">
        <f>SUM(L241:L250)</f>
        <v>0</v>
      </c>
      <c r="N251" s="67">
        <f>SUM(N241:N250)</f>
        <v>0</v>
      </c>
      <c r="P251" s="78">
        <f>H251+L251+N251</f>
        <v>0</v>
      </c>
    </row>
    <row r="252" spans="2:16" ht="24.95" customHeight="1" thickTop="1" thickBot="1" x14ac:dyDescent="0.3">
      <c r="N252" s="71"/>
      <c r="P252" s="71"/>
    </row>
    <row r="253" spans="2:16" ht="24.95" customHeight="1" thickTop="1" thickBot="1" x14ac:dyDescent="0.3">
      <c r="N253" s="71"/>
      <c r="P253" s="71"/>
    </row>
    <row r="254" spans="2:16" s="23" customFormat="1" ht="24.95" customHeight="1" thickTop="1" x14ac:dyDescent="0.25">
      <c r="B254" s="41" t="s">
        <v>112</v>
      </c>
      <c r="C254" s="42"/>
      <c r="D254" s="42"/>
      <c r="E254" s="42"/>
      <c r="F254" s="42"/>
      <c r="G254" s="42"/>
      <c r="H254" s="42"/>
      <c r="I254" s="42"/>
      <c r="J254" s="42"/>
      <c r="K254" s="42"/>
      <c r="L254" s="42"/>
      <c r="M254" s="42"/>
      <c r="N254" s="42"/>
      <c r="O254" s="42"/>
      <c r="P254" s="42"/>
    </row>
    <row r="255" spans="2:16" s="23" customFormat="1" ht="6.75" customHeight="1" thickBot="1" x14ac:dyDescent="0.3">
      <c r="B255" s="40"/>
    </row>
    <row r="256" spans="2:16" s="23" customFormat="1" ht="24.95" customHeight="1" thickTop="1" thickBot="1" x14ac:dyDescent="0.3">
      <c r="B256" s="82" t="s">
        <v>148</v>
      </c>
      <c r="C256" s="39" t="s">
        <v>152</v>
      </c>
      <c r="E256" s="20"/>
      <c r="F256" s="20"/>
      <c r="G256" s="28"/>
      <c r="H256" s="29">
        <f t="shared" ref="H256:H275" si="34">(E256*G256)</f>
        <v>0</v>
      </c>
      <c r="J256" s="30"/>
      <c r="K256" s="31"/>
      <c r="L256" s="29">
        <f t="shared" ref="L256:L275" si="35">K256*J256</f>
        <v>0</v>
      </c>
      <c r="N256" s="59"/>
      <c r="P256" s="67">
        <f t="shared" ref="P256:P275" si="36">H256+L256+N256</f>
        <v>0</v>
      </c>
    </row>
    <row r="257" spans="2:16" s="23" customFormat="1" ht="24.95" customHeight="1" thickTop="1" thickBot="1" x14ac:dyDescent="0.3">
      <c r="B257" s="82" t="s">
        <v>148</v>
      </c>
      <c r="C257" s="39" t="s">
        <v>152</v>
      </c>
      <c r="E257" s="20"/>
      <c r="F257" s="20"/>
      <c r="G257" s="28"/>
      <c r="H257" s="29">
        <f t="shared" si="34"/>
        <v>0</v>
      </c>
      <c r="J257" s="30"/>
      <c r="K257" s="31"/>
      <c r="L257" s="29">
        <f t="shared" si="35"/>
        <v>0</v>
      </c>
      <c r="N257" s="59"/>
      <c r="P257" s="67">
        <f t="shared" si="36"/>
        <v>0</v>
      </c>
    </row>
    <row r="258" spans="2:16" s="23" customFormat="1" ht="24.95" customHeight="1" thickTop="1" thickBot="1" x14ac:dyDescent="0.3">
      <c r="B258" s="82" t="s">
        <v>148</v>
      </c>
      <c r="C258" s="39" t="s">
        <v>152</v>
      </c>
      <c r="E258" s="20"/>
      <c r="F258" s="20"/>
      <c r="G258" s="28"/>
      <c r="H258" s="29">
        <f t="shared" si="34"/>
        <v>0</v>
      </c>
      <c r="J258" s="30"/>
      <c r="K258" s="31"/>
      <c r="L258" s="29">
        <f t="shared" si="35"/>
        <v>0</v>
      </c>
      <c r="N258" s="59"/>
      <c r="P258" s="67">
        <f t="shared" si="36"/>
        <v>0</v>
      </c>
    </row>
    <row r="259" spans="2:16" s="23" customFormat="1" ht="24.95" customHeight="1" thickTop="1" thickBot="1" x14ac:dyDescent="0.3">
      <c r="B259" s="82" t="s">
        <v>148</v>
      </c>
      <c r="C259" s="39" t="s">
        <v>152</v>
      </c>
      <c r="E259" s="20"/>
      <c r="F259" s="20"/>
      <c r="G259" s="28"/>
      <c r="H259" s="29">
        <f t="shared" si="34"/>
        <v>0</v>
      </c>
      <c r="J259" s="30"/>
      <c r="K259" s="31"/>
      <c r="L259" s="29">
        <f t="shared" si="35"/>
        <v>0</v>
      </c>
      <c r="N259" s="59"/>
      <c r="P259" s="67">
        <f t="shared" si="36"/>
        <v>0</v>
      </c>
    </row>
    <row r="260" spans="2:16" s="23" customFormat="1" ht="24.95" customHeight="1" thickTop="1" thickBot="1" x14ac:dyDescent="0.3">
      <c r="B260" s="82" t="s">
        <v>148</v>
      </c>
      <c r="C260" s="39" t="s">
        <v>152</v>
      </c>
      <c r="E260" s="20"/>
      <c r="F260" s="20"/>
      <c r="G260" s="28"/>
      <c r="H260" s="29">
        <f t="shared" si="34"/>
        <v>0</v>
      </c>
      <c r="J260" s="30"/>
      <c r="K260" s="31"/>
      <c r="L260" s="29">
        <f t="shared" si="35"/>
        <v>0</v>
      </c>
      <c r="N260" s="59"/>
      <c r="P260" s="67">
        <f t="shared" si="36"/>
        <v>0</v>
      </c>
    </row>
    <row r="261" spans="2:16" s="23" customFormat="1" ht="24.95" customHeight="1" thickTop="1" thickBot="1" x14ac:dyDescent="0.3">
      <c r="B261" s="82" t="s">
        <v>148</v>
      </c>
      <c r="C261" s="39" t="s">
        <v>152</v>
      </c>
      <c r="E261" s="20"/>
      <c r="F261" s="20"/>
      <c r="G261" s="28"/>
      <c r="H261" s="29">
        <f t="shared" si="34"/>
        <v>0</v>
      </c>
      <c r="J261" s="30"/>
      <c r="K261" s="31"/>
      <c r="L261" s="29">
        <f t="shared" si="35"/>
        <v>0</v>
      </c>
      <c r="N261" s="59"/>
      <c r="P261" s="67">
        <f t="shared" si="36"/>
        <v>0</v>
      </c>
    </row>
    <row r="262" spans="2:16" s="23" customFormat="1" ht="24.95" customHeight="1" thickTop="1" thickBot="1" x14ac:dyDescent="0.3">
      <c r="B262" s="82" t="s">
        <v>148</v>
      </c>
      <c r="C262" s="39" t="s">
        <v>152</v>
      </c>
      <c r="E262" s="20"/>
      <c r="F262" s="20"/>
      <c r="G262" s="28"/>
      <c r="H262" s="29">
        <f t="shared" si="34"/>
        <v>0</v>
      </c>
      <c r="J262" s="30"/>
      <c r="K262" s="31"/>
      <c r="L262" s="29">
        <f t="shared" si="35"/>
        <v>0</v>
      </c>
      <c r="N262" s="59"/>
      <c r="P262" s="67">
        <f t="shared" si="36"/>
        <v>0</v>
      </c>
    </row>
    <row r="263" spans="2:16" s="23" customFormat="1" ht="24.95" customHeight="1" thickTop="1" thickBot="1" x14ac:dyDescent="0.3">
      <c r="B263" s="82" t="s">
        <v>148</v>
      </c>
      <c r="C263" s="39" t="s">
        <v>152</v>
      </c>
      <c r="E263" s="20"/>
      <c r="F263" s="20"/>
      <c r="G263" s="28"/>
      <c r="H263" s="29">
        <f t="shared" si="34"/>
        <v>0</v>
      </c>
      <c r="J263" s="30"/>
      <c r="K263" s="31"/>
      <c r="L263" s="29">
        <f t="shared" si="35"/>
        <v>0</v>
      </c>
      <c r="N263" s="59"/>
      <c r="P263" s="67">
        <f t="shared" si="36"/>
        <v>0</v>
      </c>
    </row>
    <row r="264" spans="2:16" s="23" customFormat="1" ht="24.95" customHeight="1" thickTop="1" thickBot="1" x14ac:dyDescent="0.3">
      <c r="B264" s="82" t="s">
        <v>148</v>
      </c>
      <c r="C264" s="39" t="s">
        <v>152</v>
      </c>
      <c r="E264" s="20"/>
      <c r="F264" s="20"/>
      <c r="G264" s="28"/>
      <c r="H264" s="29">
        <f t="shared" si="34"/>
        <v>0</v>
      </c>
      <c r="J264" s="30"/>
      <c r="K264" s="31"/>
      <c r="L264" s="29">
        <f t="shared" si="35"/>
        <v>0</v>
      </c>
      <c r="N264" s="59"/>
      <c r="P264" s="67">
        <f t="shared" si="36"/>
        <v>0</v>
      </c>
    </row>
    <row r="265" spans="2:16" s="23" customFormat="1" ht="24.95" customHeight="1" thickTop="1" thickBot="1" x14ac:dyDescent="0.3">
      <c r="B265" s="82" t="s">
        <v>148</v>
      </c>
      <c r="C265" s="39" t="s">
        <v>152</v>
      </c>
      <c r="E265" s="20"/>
      <c r="F265" s="20"/>
      <c r="G265" s="28"/>
      <c r="H265" s="29">
        <f t="shared" si="34"/>
        <v>0</v>
      </c>
      <c r="J265" s="30"/>
      <c r="K265" s="31"/>
      <c r="L265" s="29">
        <f t="shared" si="35"/>
        <v>0</v>
      </c>
      <c r="N265" s="59"/>
      <c r="P265" s="67">
        <f t="shared" si="36"/>
        <v>0</v>
      </c>
    </row>
    <row r="266" spans="2:16" s="23" customFormat="1" ht="24.95" customHeight="1" thickTop="1" thickBot="1" x14ac:dyDescent="0.3">
      <c r="B266" s="82" t="s">
        <v>148</v>
      </c>
      <c r="C266" s="39" t="s">
        <v>152</v>
      </c>
      <c r="E266" s="20"/>
      <c r="F266" s="20"/>
      <c r="G266" s="28"/>
      <c r="H266" s="29">
        <f t="shared" si="34"/>
        <v>0</v>
      </c>
      <c r="J266" s="30"/>
      <c r="K266" s="31"/>
      <c r="L266" s="29">
        <f t="shared" si="35"/>
        <v>0</v>
      </c>
      <c r="N266" s="59"/>
      <c r="P266" s="67">
        <f t="shared" si="36"/>
        <v>0</v>
      </c>
    </row>
    <row r="267" spans="2:16" s="23" customFormat="1" ht="24.95" customHeight="1" thickTop="1" thickBot="1" x14ac:dyDescent="0.3">
      <c r="B267" s="82" t="s">
        <v>148</v>
      </c>
      <c r="C267" s="39" t="s">
        <v>152</v>
      </c>
      <c r="E267" s="20"/>
      <c r="F267" s="20"/>
      <c r="G267" s="28"/>
      <c r="H267" s="29">
        <f t="shared" si="34"/>
        <v>0</v>
      </c>
      <c r="J267" s="30"/>
      <c r="K267" s="31"/>
      <c r="L267" s="29">
        <f t="shared" si="35"/>
        <v>0</v>
      </c>
      <c r="N267" s="59"/>
      <c r="P267" s="67">
        <f t="shared" si="36"/>
        <v>0</v>
      </c>
    </row>
    <row r="268" spans="2:16" s="23" customFormat="1" ht="24.95" customHeight="1" thickTop="1" thickBot="1" x14ac:dyDescent="0.3">
      <c r="B268" s="82" t="s">
        <v>148</v>
      </c>
      <c r="C268" s="39" t="s">
        <v>152</v>
      </c>
      <c r="E268" s="20"/>
      <c r="F268" s="20"/>
      <c r="G268" s="28"/>
      <c r="H268" s="29">
        <f t="shared" si="34"/>
        <v>0</v>
      </c>
      <c r="J268" s="30"/>
      <c r="K268" s="31"/>
      <c r="L268" s="29">
        <f t="shared" si="35"/>
        <v>0</v>
      </c>
      <c r="N268" s="59"/>
      <c r="P268" s="67">
        <f t="shared" si="36"/>
        <v>0</v>
      </c>
    </row>
    <row r="269" spans="2:16" s="23" customFormat="1" ht="24.95" customHeight="1" thickTop="1" thickBot="1" x14ac:dyDescent="0.3">
      <c r="B269" s="82" t="s">
        <v>148</v>
      </c>
      <c r="C269" s="39" t="s">
        <v>152</v>
      </c>
      <c r="E269" s="20"/>
      <c r="F269" s="20"/>
      <c r="G269" s="28"/>
      <c r="H269" s="29">
        <f t="shared" si="34"/>
        <v>0</v>
      </c>
      <c r="J269" s="30"/>
      <c r="K269" s="31"/>
      <c r="L269" s="29">
        <f t="shared" si="35"/>
        <v>0</v>
      </c>
      <c r="N269" s="59"/>
      <c r="P269" s="67">
        <f t="shared" si="36"/>
        <v>0</v>
      </c>
    </row>
    <row r="270" spans="2:16" s="23" customFormat="1" ht="24.95" customHeight="1" thickTop="1" thickBot="1" x14ac:dyDescent="0.3">
      <c r="B270" s="82" t="s">
        <v>148</v>
      </c>
      <c r="C270" s="39" t="s">
        <v>152</v>
      </c>
      <c r="E270" s="20"/>
      <c r="F270" s="20"/>
      <c r="G270" s="28"/>
      <c r="H270" s="29">
        <f t="shared" si="34"/>
        <v>0</v>
      </c>
      <c r="J270" s="30"/>
      <c r="K270" s="31"/>
      <c r="L270" s="29">
        <f t="shared" si="35"/>
        <v>0</v>
      </c>
      <c r="N270" s="59"/>
      <c r="P270" s="67">
        <f t="shared" si="36"/>
        <v>0</v>
      </c>
    </row>
    <row r="271" spans="2:16" s="23" customFormat="1" ht="24.95" customHeight="1" thickTop="1" thickBot="1" x14ac:dyDescent="0.3">
      <c r="B271" s="82" t="s">
        <v>148</v>
      </c>
      <c r="C271" s="39" t="s">
        <v>152</v>
      </c>
      <c r="E271" s="20"/>
      <c r="F271" s="20"/>
      <c r="G271" s="28"/>
      <c r="H271" s="29">
        <f t="shared" si="34"/>
        <v>0</v>
      </c>
      <c r="J271" s="30"/>
      <c r="K271" s="31"/>
      <c r="L271" s="29">
        <f t="shared" si="35"/>
        <v>0</v>
      </c>
      <c r="N271" s="59"/>
      <c r="P271" s="67">
        <f t="shared" si="36"/>
        <v>0</v>
      </c>
    </row>
    <row r="272" spans="2:16" s="23" customFormat="1" ht="24.95" customHeight="1" thickTop="1" thickBot="1" x14ac:dyDescent="0.3">
      <c r="B272" s="82" t="s">
        <v>148</v>
      </c>
      <c r="C272" s="39" t="s">
        <v>152</v>
      </c>
      <c r="E272" s="20"/>
      <c r="F272" s="20"/>
      <c r="G272" s="28"/>
      <c r="H272" s="29">
        <f t="shared" si="34"/>
        <v>0</v>
      </c>
      <c r="J272" s="30"/>
      <c r="K272" s="31"/>
      <c r="L272" s="29">
        <f t="shared" si="35"/>
        <v>0</v>
      </c>
      <c r="N272" s="59"/>
      <c r="P272" s="67">
        <f t="shared" si="36"/>
        <v>0</v>
      </c>
    </row>
    <row r="273" spans="2:18" s="23" customFormat="1" ht="24.95" customHeight="1" thickTop="1" thickBot="1" x14ac:dyDescent="0.3">
      <c r="B273" s="82" t="s">
        <v>148</v>
      </c>
      <c r="C273" s="39" t="s">
        <v>152</v>
      </c>
      <c r="E273" s="20"/>
      <c r="F273" s="20"/>
      <c r="G273" s="28"/>
      <c r="H273" s="29">
        <f t="shared" si="34"/>
        <v>0</v>
      </c>
      <c r="J273" s="30"/>
      <c r="K273" s="31"/>
      <c r="L273" s="29">
        <f t="shared" si="35"/>
        <v>0</v>
      </c>
      <c r="N273" s="59"/>
      <c r="P273" s="67">
        <f t="shared" si="36"/>
        <v>0</v>
      </c>
    </row>
    <row r="274" spans="2:18" s="23" customFormat="1" ht="24.95" customHeight="1" thickTop="1" thickBot="1" x14ac:dyDescent="0.3">
      <c r="B274" s="82" t="s">
        <v>148</v>
      </c>
      <c r="C274" s="39" t="s">
        <v>152</v>
      </c>
      <c r="E274" s="20"/>
      <c r="F274" s="20"/>
      <c r="G274" s="28"/>
      <c r="H274" s="29">
        <f t="shared" si="34"/>
        <v>0</v>
      </c>
      <c r="J274" s="30"/>
      <c r="K274" s="31"/>
      <c r="L274" s="29">
        <f t="shared" si="35"/>
        <v>0</v>
      </c>
      <c r="N274" s="59"/>
      <c r="P274" s="67">
        <f t="shared" si="36"/>
        <v>0</v>
      </c>
    </row>
    <row r="275" spans="2:18" s="23" customFormat="1" ht="24.95" customHeight="1" thickTop="1" thickBot="1" x14ac:dyDescent="0.3">
      <c r="B275" s="82" t="s">
        <v>148</v>
      </c>
      <c r="C275" s="39" t="s">
        <v>152</v>
      </c>
      <c r="E275" s="20"/>
      <c r="F275" s="20"/>
      <c r="G275" s="28"/>
      <c r="H275" s="29">
        <f t="shared" si="34"/>
        <v>0</v>
      </c>
      <c r="J275" s="30"/>
      <c r="K275" s="31"/>
      <c r="L275" s="29">
        <f t="shared" si="35"/>
        <v>0</v>
      </c>
      <c r="N275" s="59"/>
      <c r="P275" s="67">
        <f t="shared" si="36"/>
        <v>0</v>
      </c>
    </row>
    <row r="276" spans="2:18" ht="30" customHeight="1" thickTop="1" thickBot="1" x14ac:dyDescent="0.3">
      <c r="B276" s="46" t="s">
        <v>162</v>
      </c>
      <c r="C276" s="47"/>
      <c r="D276" s="23"/>
      <c r="E276" s="66" t="s">
        <v>185</v>
      </c>
      <c r="F276" s="66"/>
      <c r="G276" s="66"/>
      <c r="H276" s="67">
        <f>SUM(H256:H275)</f>
        <v>0</v>
      </c>
      <c r="I276" s="23"/>
      <c r="J276" s="66" t="s">
        <v>187</v>
      </c>
      <c r="K276" s="66"/>
      <c r="L276" s="67">
        <f>SUM(L256:L275)</f>
        <v>0</v>
      </c>
      <c r="N276" s="67">
        <f>SUM(N256:N275)</f>
        <v>0</v>
      </c>
      <c r="P276" s="78">
        <f>H276+L276+N276</f>
        <v>0</v>
      </c>
    </row>
    <row r="277" spans="2:18" ht="24.95" customHeight="1" thickTop="1" x14ac:dyDescent="0.25"/>
    <row r="278" spans="2:18" ht="24.95" customHeight="1" x14ac:dyDescent="0.25"/>
    <row r="279" spans="2:18" s="23" customFormat="1" ht="24.95" customHeight="1" x14ac:dyDescent="0.25">
      <c r="B279" s="50" t="s">
        <v>163</v>
      </c>
      <c r="C279" s="42"/>
      <c r="D279" s="26"/>
      <c r="E279" s="135" t="s">
        <v>232</v>
      </c>
      <c r="F279" s="135"/>
      <c r="G279" s="135"/>
      <c r="H279" s="135" t="s">
        <v>233</v>
      </c>
      <c r="I279" s="135"/>
      <c r="J279" s="135"/>
      <c r="K279" s="135" t="s">
        <v>234</v>
      </c>
      <c r="L279" s="136"/>
      <c r="M279" s="26"/>
      <c r="N279" s="135" t="s">
        <v>235</v>
      </c>
      <c r="O279" s="136"/>
      <c r="P279" s="136"/>
      <c r="Q279" s="26"/>
      <c r="R279" s="26"/>
    </row>
    <row r="280" spans="2:18" s="23" customFormat="1" ht="6.75" customHeight="1" x14ac:dyDescent="0.25">
      <c r="B280" s="40"/>
      <c r="E280" s="135"/>
      <c r="F280" s="135"/>
      <c r="G280" s="135"/>
      <c r="H280" s="135"/>
      <c r="I280" s="135"/>
      <c r="J280" s="135"/>
      <c r="K280" s="136"/>
      <c r="L280" s="136"/>
      <c r="N280" s="136"/>
      <c r="O280" s="136"/>
      <c r="P280" s="136"/>
    </row>
    <row r="281" spans="2:18" s="23" customFormat="1" ht="22.5" customHeight="1" thickBot="1" x14ac:dyDescent="0.3">
      <c r="B281" s="87" t="s">
        <v>218</v>
      </c>
      <c r="C281" s="40" t="s">
        <v>149</v>
      </c>
      <c r="E281" s="145"/>
      <c r="F281" s="145"/>
      <c r="G281" s="145"/>
      <c r="H281" s="145"/>
      <c r="I281" s="145"/>
      <c r="J281" s="145"/>
      <c r="K281" s="137"/>
      <c r="L281" s="137"/>
      <c r="M281" s="76"/>
      <c r="N281" s="137"/>
      <c r="O281" s="137"/>
      <c r="P281" s="137"/>
    </row>
    <row r="282" spans="2:18" s="49" customFormat="1" ht="35.1" customHeight="1" thickTop="1" thickBot="1" x14ac:dyDescent="0.3">
      <c r="B282" s="86" t="s">
        <v>217</v>
      </c>
      <c r="C282" s="48" t="s">
        <v>169</v>
      </c>
      <c r="D282" s="51"/>
      <c r="E282" s="138">
        <f t="shared" ref="E282:E292" si="37">SUMIF($B$8:$B$276,"summa "&amp;$C282,$H$8:$H$276)</f>
        <v>0</v>
      </c>
      <c r="F282" s="138"/>
      <c r="G282" s="138"/>
      <c r="H282" s="138">
        <f t="shared" ref="H282:H292" si="38">SUMIF($B$8:$B$276,"summa "&amp;$C282,$L$8:$L$276)</f>
        <v>0</v>
      </c>
      <c r="I282" s="138"/>
      <c r="J282" s="138"/>
      <c r="K282" s="138">
        <f t="shared" ref="K282:K292" si="39">SUMIF($B$8:$B$276,"summa "&amp;$C282,$N$8:$N$276)</f>
        <v>0</v>
      </c>
      <c r="L282" s="138"/>
      <c r="M282" s="76"/>
      <c r="N282" s="139">
        <f>E282+H282+K282</f>
        <v>0</v>
      </c>
      <c r="O282" s="140"/>
      <c r="P282" s="141"/>
    </row>
    <row r="283" spans="2:18" s="49" customFormat="1" ht="35.1" customHeight="1" thickTop="1" thickBot="1" x14ac:dyDescent="0.3">
      <c r="B283" s="86" t="s">
        <v>217</v>
      </c>
      <c r="C283" s="48" t="s">
        <v>170</v>
      </c>
      <c r="D283" s="51"/>
      <c r="E283" s="138">
        <f t="shared" si="37"/>
        <v>0</v>
      </c>
      <c r="F283" s="138"/>
      <c r="G283" s="138"/>
      <c r="H283" s="138">
        <f t="shared" si="38"/>
        <v>0</v>
      </c>
      <c r="I283" s="138"/>
      <c r="J283" s="138"/>
      <c r="K283" s="138">
        <f t="shared" si="39"/>
        <v>0</v>
      </c>
      <c r="L283" s="138"/>
      <c r="M283" s="76"/>
      <c r="N283" s="139">
        <f t="shared" ref="N283:N292" si="40">E283+H283+K283</f>
        <v>0</v>
      </c>
      <c r="O283" s="140"/>
      <c r="P283" s="141"/>
    </row>
    <row r="284" spans="2:18" s="49" customFormat="1" ht="35.1" customHeight="1" thickTop="1" thickBot="1" x14ac:dyDescent="0.3">
      <c r="B284" s="86" t="s">
        <v>217</v>
      </c>
      <c r="C284" s="48" t="s">
        <v>171</v>
      </c>
      <c r="D284" s="51"/>
      <c r="E284" s="138">
        <f t="shared" si="37"/>
        <v>0</v>
      </c>
      <c r="F284" s="138"/>
      <c r="G284" s="138"/>
      <c r="H284" s="138">
        <f t="shared" si="38"/>
        <v>0</v>
      </c>
      <c r="I284" s="138"/>
      <c r="J284" s="138"/>
      <c r="K284" s="138">
        <f t="shared" si="39"/>
        <v>0</v>
      </c>
      <c r="L284" s="138"/>
      <c r="M284" s="76"/>
      <c r="N284" s="139">
        <f t="shared" si="40"/>
        <v>0</v>
      </c>
      <c r="O284" s="140"/>
      <c r="P284" s="141"/>
    </row>
    <row r="285" spans="2:18" s="49" customFormat="1" ht="35.1" customHeight="1" thickTop="1" thickBot="1" x14ac:dyDescent="0.3">
      <c r="B285" s="86" t="s">
        <v>217</v>
      </c>
      <c r="C285" s="48" t="s">
        <v>172</v>
      </c>
      <c r="D285" s="51"/>
      <c r="E285" s="138">
        <f t="shared" si="37"/>
        <v>0</v>
      </c>
      <c r="F285" s="138"/>
      <c r="G285" s="138"/>
      <c r="H285" s="138">
        <f t="shared" si="38"/>
        <v>0</v>
      </c>
      <c r="I285" s="138"/>
      <c r="J285" s="138"/>
      <c r="K285" s="138">
        <f t="shared" si="39"/>
        <v>0</v>
      </c>
      <c r="L285" s="138"/>
      <c r="M285" s="76"/>
      <c r="N285" s="139">
        <f t="shared" si="40"/>
        <v>0</v>
      </c>
      <c r="O285" s="140"/>
      <c r="P285" s="141"/>
    </row>
    <row r="286" spans="2:18" s="49" customFormat="1" ht="35.1" customHeight="1" thickTop="1" thickBot="1" x14ac:dyDescent="0.3">
      <c r="B286" s="86" t="s">
        <v>219</v>
      </c>
      <c r="C286" s="48" t="s">
        <v>173</v>
      </c>
      <c r="D286" s="51"/>
      <c r="E286" s="138">
        <f t="shared" si="37"/>
        <v>0</v>
      </c>
      <c r="F286" s="138"/>
      <c r="G286" s="138"/>
      <c r="H286" s="138">
        <f t="shared" si="38"/>
        <v>0</v>
      </c>
      <c r="I286" s="138"/>
      <c r="J286" s="138"/>
      <c r="K286" s="138">
        <f t="shared" si="39"/>
        <v>0</v>
      </c>
      <c r="L286" s="138"/>
      <c r="M286" s="76"/>
      <c r="N286" s="139">
        <f t="shared" si="40"/>
        <v>0</v>
      </c>
      <c r="O286" s="140"/>
      <c r="P286" s="141"/>
    </row>
    <row r="287" spans="2:18" s="49" customFormat="1" ht="35.1" customHeight="1" thickTop="1" thickBot="1" x14ac:dyDescent="0.3">
      <c r="B287" s="86" t="s">
        <v>219</v>
      </c>
      <c r="C287" s="48" t="s">
        <v>174</v>
      </c>
      <c r="D287" s="51"/>
      <c r="E287" s="138">
        <f t="shared" si="37"/>
        <v>0</v>
      </c>
      <c r="F287" s="138"/>
      <c r="G287" s="138"/>
      <c r="H287" s="138">
        <f t="shared" si="38"/>
        <v>0</v>
      </c>
      <c r="I287" s="138"/>
      <c r="J287" s="138"/>
      <c r="K287" s="138">
        <f t="shared" si="39"/>
        <v>0</v>
      </c>
      <c r="L287" s="138"/>
      <c r="M287" s="76"/>
      <c r="N287" s="139">
        <f t="shared" si="40"/>
        <v>0</v>
      </c>
      <c r="O287" s="140"/>
      <c r="P287" s="141"/>
    </row>
    <row r="288" spans="2:18" s="49" customFormat="1" ht="35.1" customHeight="1" thickTop="1" thickBot="1" x14ac:dyDescent="0.3">
      <c r="B288" s="86" t="s">
        <v>219</v>
      </c>
      <c r="C288" s="48" t="s">
        <v>175</v>
      </c>
      <c r="D288" s="51"/>
      <c r="E288" s="138">
        <f t="shared" si="37"/>
        <v>0</v>
      </c>
      <c r="F288" s="138"/>
      <c r="G288" s="138"/>
      <c r="H288" s="138">
        <f t="shared" si="38"/>
        <v>0</v>
      </c>
      <c r="I288" s="138"/>
      <c r="J288" s="138"/>
      <c r="K288" s="138">
        <f t="shared" si="39"/>
        <v>0</v>
      </c>
      <c r="L288" s="138"/>
      <c r="M288" s="76"/>
      <c r="N288" s="139">
        <f>E288+H288+K288</f>
        <v>0</v>
      </c>
      <c r="O288" s="140"/>
      <c r="P288" s="141"/>
    </row>
    <row r="289" spans="2:16" s="49" customFormat="1" ht="35.1" customHeight="1" thickTop="1" thickBot="1" x14ac:dyDescent="0.3">
      <c r="B289" s="86" t="s">
        <v>217</v>
      </c>
      <c r="C289" s="48" t="s">
        <v>176</v>
      </c>
      <c r="D289" s="51"/>
      <c r="E289" s="138">
        <f t="shared" si="37"/>
        <v>0</v>
      </c>
      <c r="F289" s="138"/>
      <c r="G289" s="138"/>
      <c r="H289" s="138">
        <f t="shared" si="38"/>
        <v>0</v>
      </c>
      <c r="I289" s="138"/>
      <c r="J289" s="138"/>
      <c r="K289" s="138">
        <f t="shared" si="39"/>
        <v>0</v>
      </c>
      <c r="L289" s="138"/>
      <c r="M289" s="76"/>
      <c r="N289" s="139">
        <f t="shared" si="40"/>
        <v>0</v>
      </c>
      <c r="O289" s="140"/>
      <c r="P289" s="141"/>
    </row>
    <row r="290" spans="2:16" s="49" customFormat="1" ht="35.1" customHeight="1" thickTop="1" thickBot="1" x14ac:dyDescent="0.3">
      <c r="B290" s="86" t="s">
        <v>217</v>
      </c>
      <c r="C290" s="48" t="s">
        <v>177</v>
      </c>
      <c r="D290" s="51"/>
      <c r="E290" s="138">
        <f t="shared" si="37"/>
        <v>0</v>
      </c>
      <c r="F290" s="138"/>
      <c r="G290" s="138"/>
      <c r="H290" s="138">
        <f t="shared" si="38"/>
        <v>0</v>
      </c>
      <c r="I290" s="138"/>
      <c r="J290" s="138"/>
      <c r="K290" s="138">
        <f t="shared" si="39"/>
        <v>0</v>
      </c>
      <c r="L290" s="138"/>
      <c r="M290" s="76"/>
      <c r="N290" s="139">
        <f t="shared" si="40"/>
        <v>0</v>
      </c>
      <c r="O290" s="140"/>
      <c r="P290" s="141"/>
    </row>
    <row r="291" spans="2:16" s="49" customFormat="1" ht="35.1" customHeight="1" thickTop="1" thickBot="1" x14ac:dyDescent="0.3">
      <c r="B291" s="86" t="s">
        <v>217</v>
      </c>
      <c r="C291" s="48" t="s">
        <v>178</v>
      </c>
      <c r="D291" s="51"/>
      <c r="E291" s="138">
        <f t="shared" si="37"/>
        <v>0</v>
      </c>
      <c r="F291" s="138"/>
      <c r="G291" s="138"/>
      <c r="H291" s="138">
        <f t="shared" si="38"/>
        <v>0</v>
      </c>
      <c r="I291" s="138"/>
      <c r="J291" s="138"/>
      <c r="K291" s="138">
        <f t="shared" si="39"/>
        <v>0</v>
      </c>
      <c r="L291" s="138"/>
      <c r="M291" s="76"/>
      <c r="N291" s="139">
        <f t="shared" si="40"/>
        <v>0</v>
      </c>
      <c r="O291" s="140"/>
      <c r="P291" s="141"/>
    </row>
    <row r="292" spans="2:16" s="49" customFormat="1" ht="35.1" customHeight="1" thickTop="1" thickBot="1" x14ac:dyDescent="0.3">
      <c r="B292" s="86" t="s">
        <v>217</v>
      </c>
      <c r="C292" s="48" t="s">
        <v>179</v>
      </c>
      <c r="D292" s="51"/>
      <c r="E292" s="138">
        <f t="shared" si="37"/>
        <v>0</v>
      </c>
      <c r="F292" s="138"/>
      <c r="G292" s="138"/>
      <c r="H292" s="138">
        <f t="shared" si="38"/>
        <v>0</v>
      </c>
      <c r="I292" s="138"/>
      <c r="J292" s="138"/>
      <c r="K292" s="138">
        <f t="shared" si="39"/>
        <v>0</v>
      </c>
      <c r="L292" s="138"/>
      <c r="M292" s="76"/>
      <c r="N292" s="139">
        <f t="shared" si="40"/>
        <v>0</v>
      </c>
      <c r="O292" s="140"/>
      <c r="P292" s="141"/>
    </row>
    <row r="293" spans="2:16" s="49" customFormat="1" ht="6.75" customHeight="1" thickTop="1" thickBot="1" x14ac:dyDescent="0.3">
      <c r="N293" s="60"/>
    </row>
    <row r="294" spans="2:16" s="49" customFormat="1" ht="6.75" customHeight="1" thickTop="1" thickBot="1" x14ac:dyDescent="0.3">
      <c r="B294" s="52"/>
      <c r="C294" s="52"/>
      <c r="D294" s="52"/>
      <c r="E294" s="52"/>
      <c r="F294" s="52"/>
      <c r="G294" s="52"/>
      <c r="H294" s="52"/>
      <c r="I294" s="52"/>
      <c r="J294" s="52"/>
      <c r="K294" s="52"/>
      <c r="L294" s="52"/>
      <c r="M294" s="52"/>
      <c r="N294" s="74"/>
      <c r="O294" s="52"/>
      <c r="P294" s="52"/>
    </row>
    <row r="295" spans="2:16" s="49" customFormat="1" ht="35.1" customHeight="1" thickTop="1" thickBot="1" x14ac:dyDescent="0.3">
      <c r="B295" s="81" t="s">
        <v>167</v>
      </c>
      <c r="C295" s="79"/>
      <c r="D295" s="80"/>
      <c r="E295" s="146">
        <f>SUM(E282:F292)</f>
        <v>0</v>
      </c>
      <c r="F295" s="146"/>
      <c r="G295" s="146"/>
      <c r="H295" s="146">
        <f>SUM(H282:J292)</f>
        <v>0</v>
      </c>
      <c r="I295" s="146"/>
      <c r="J295" s="146"/>
      <c r="K295" s="146">
        <f>SUM(K282:L292)</f>
        <v>0</v>
      </c>
      <c r="L295" s="146"/>
      <c r="M295" s="77"/>
      <c r="N295" s="139">
        <f>SUM(N282:N292)</f>
        <v>0</v>
      </c>
      <c r="O295" s="140"/>
      <c r="P295" s="141"/>
    </row>
    <row r="296" spans="2:16" ht="24.95" customHeight="1" thickTop="1" x14ac:dyDescent="0.25"/>
    <row r="297" spans="2:16" ht="24.95" customHeight="1" x14ac:dyDescent="0.25"/>
    <row r="298" spans="2:16" ht="24.95" customHeight="1" x14ac:dyDescent="0.25"/>
    <row r="299" spans="2:16" ht="24.95" customHeight="1" x14ac:dyDescent="0.25"/>
    <row r="300" spans="2:16" ht="24.95" customHeight="1" x14ac:dyDescent="0.25"/>
    <row r="301" spans="2:16" ht="24.95" customHeight="1" x14ac:dyDescent="0.25"/>
    <row r="302" spans="2:16" ht="24.95" customHeight="1" x14ac:dyDescent="0.25"/>
    <row r="303" spans="2:16" ht="24.95" customHeight="1" x14ac:dyDescent="0.25"/>
    <row r="304" spans="2:16" ht="24.95" customHeight="1" x14ac:dyDescent="0.25"/>
    <row r="305" ht="24.95" customHeight="1" x14ac:dyDescent="0.25"/>
    <row r="306" ht="24.95" customHeight="1" x14ac:dyDescent="0.25"/>
    <row r="307" ht="24.95" customHeight="1" x14ac:dyDescent="0.25"/>
    <row r="308" ht="24.95" customHeight="1" x14ac:dyDescent="0.25"/>
    <row r="309" ht="24.95" customHeight="1" x14ac:dyDescent="0.25"/>
    <row r="310" ht="24.95" customHeight="1" x14ac:dyDescent="0.25"/>
    <row r="311" ht="24.95" customHeight="1" x14ac:dyDescent="0.25"/>
    <row r="312" ht="24.95" customHeight="1" x14ac:dyDescent="0.25"/>
    <row r="313" ht="24.95" customHeight="1" x14ac:dyDescent="0.25"/>
    <row r="314" ht="24.95" customHeight="1" x14ac:dyDescent="0.25"/>
    <row r="315" ht="24.95" customHeight="1" x14ac:dyDescent="0.25"/>
    <row r="316" ht="24.95" customHeight="1" x14ac:dyDescent="0.25"/>
    <row r="317" ht="24.95" customHeight="1" x14ac:dyDescent="0.25"/>
    <row r="318" ht="24.95" customHeight="1" x14ac:dyDescent="0.25"/>
    <row r="319" ht="24.95" customHeight="1" x14ac:dyDescent="0.25"/>
    <row r="320" ht="24.95" customHeight="1" x14ac:dyDescent="0.25"/>
    <row r="321" ht="24.95" customHeight="1" x14ac:dyDescent="0.25"/>
    <row r="322" ht="24.95" customHeight="1" x14ac:dyDescent="0.25"/>
    <row r="323" ht="24.95" customHeight="1" x14ac:dyDescent="0.25"/>
    <row r="324" ht="24.95" customHeight="1" x14ac:dyDescent="0.25"/>
    <row r="325" ht="24.95" customHeight="1" x14ac:dyDescent="0.25"/>
    <row r="326" ht="24.95" customHeight="1" x14ac:dyDescent="0.25"/>
    <row r="327" ht="24.95" customHeight="1" x14ac:dyDescent="0.25"/>
    <row r="328" ht="24.95" customHeight="1" x14ac:dyDescent="0.25"/>
    <row r="329" ht="24.95" customHeight="1" x14ac:dyDescent="0.25"/>
    <row r="330" ht="24.95" customHeight="1" x14ac:dyDescent="0.25"/>
    <row r="331" ht="24.95" customHeight="1" x14ac:dyDescent="0.25"/>
    <row r="332" ht="24.95" customHeight="1" x14ac:dyDescent="0.25"/>
    <row r="333" ht="24.95" customHeight="1" x14ac:dyDescent="0.25"/>
    <row r="334" ht="24.95" customHeight="1" x14ac:dyDescent="0.25"/>
    <row r="335" ht="24.95" customHeight="1" x14ac:dyDescent="0.25"/>
    <row r="336" ht="24.95" customHeight="1" x14ac:dyDescent="0.25"/>
    <row r="337" ht="24.95" customHeight="1" x14ac:dyDescent="0.25"/>
    <row r="338" ht="24.95" customHeight="1" x14ac:dyDescent="0.25"/>
    <row r="339" ht="24.95" customHeight="1" x14ac:dyDescent="0.25"/>
    <row r="340" ht="24.95" customHeight="1" x14ac:dyDescent="0.25"/>
    <row r="341" ht="24.95" customHeight="1" x14ac:dyDescent="0.25"/>
    <row r="342" ht="24.95" customHeight="1" x14ac:dyDescent="0.25"/>
    <row r="343" ht="24.95" customHeight="1" x14ac:dyDescent="0.25"/>
    <row r="344" ht="24.95" customHeight="1" x14ac:dyDescent="0.25"/>
    <row r="345" ht="24.95" customHeight="1" x14ac:dyDescent="0.25"/>
    <row r="346" ht="24.95" customHeight="1" x14ac:dyDescent="0.25"/>
    <row r="347" ht="24.95" customHeight="1" x14ac:dyDescent="0.25"/>
    <row r="348" ht="24.95" customHeight="1" x14ac:dyDescent="0.25"/>
    <row r="349" ht="24.95" customHeight="1" x14ac:dyDescent="0.25"/>
    <row r="350" ht="24.95" customHeight="1" x14ac:dyDescent="0.25"/>
    <row r="351" ht="24.95" customHeight="1" x14ac:dyDescent="0.25"/>
    <row r="352" ht="24.95" customHeight="1" x14ac:dyDescent="0.25"/>
    <row r="353" ht="24.95" customHeight="1" x14ac:dyDescent="0.25"/>
    <row r="354" ht="24.95" customHeight="1" x14ac:dyDescent="0.25"/>
    <row r="355" ht="24.95" customHeight="1" x14ac:dyDescent="0.25"/>
    <row r="356" ht="24.95" customHeight="1" x14ac:dyDescent="0.25"/>
    <row r="357" ht="24.95" customHeight="1" x14ac:dyDescent="0.25"/>
    <row r="358" ht="24.95" customHeight="1" x14ac:dyDescent="0.25"/>
    <row r="359" ht="24.95" customHeight="1" x14ac:dyDescent="0.25"/>
    <row r="360" ht="24.95" customHeight="1" x14ac:dyDescent="0.25"/>
    <row r="361" ht="24.95" customHeight="1" x14ac:dyDescent="0.25"/>
    <row r="362" ht="24.95" customHeight="1" x14ac:dyDescent="0.25"/>
    <row r="363" ht="24.95" customHeight="1" x14ac:dyDescent="0.25"/>
    <row r="364" ht="24.95" customHeight="1" x14ac:dyDescent="0.25"/>
    <row r="365" ht="24.95" customHeight="1" x14ac:dyDescent="0.25"/>
    <row r="366" ht="24.95" customHeight="1" x14ac:dyDescent="0.25"/>
    <row r="367" ht="24.95" customHeight="1" x14ac:dyDescent="0.25"/>
    <row r="368" ht="24.95" customHeight="1" x14ac:dyDescent="0.25"/>
    <row r="369" ht="24.95" customHeight="1" x14ac:dyDescent="0.25"/>
  </sheetData>
  <sheetProtection algorithmName="SHA-512" hashValue="ozUtJPaLqEkuFgS/b7PuGhGAJy65QNChx0Cy5Ny7mQ7LJR8elfbVvTmAcidfKBUiBENlwKbmAOB95FlpsBQvsQ==" saltValue="7sffNhPOO2nhlq2815NRhQ==" spinCount="100000" sheet="1" selectLockedCells="1"/>
  <mergeCells count="55">
    <mergeCell ref="E283:G283"/>
    <mergeCell ref="H283:J283"/>
    <mergeCell ref="K283:L283"/>
    <mergeCell ref="N283:P283"/>
    <mergeCell ref="B3:C3"/>
    <mergeCell ref="E3:H3"/>
    <mergeCell ref="J3:L3"/>
    <mergeCell ref="E279:G281"/>
    <mergeCell ref="H279:J281"/>
    <mergeCell ref="K279:L281"/>
    <mergeCell ref="N279:P281"/>
    <mergeCell ref="E282:G282"/>
    <mergeCell ref="H282:J282"/>
    <mergeCell ref="K282:L282"/>
    <mergeCell ref="N282:P282"/>
    <mergeCell ref="E284:G284"/>
    <mergeCell ref="H284:J284"/>
    <mergeCell ref="K284:L284"/>
    <mergeCell ref="N284:P284"/>
    <mergeCell ref="E285:G285"/>
    <mergeCell ref="H285:J285"/>
    <mergeCell ref="K285:L285"/>
    <mergeCell ref="N285:P285"/>
    <mergeCell ref="E286:G286"/>
    <mergeCell ref="H286:J286"/>
    <mergeCell ref="K286:L286"/>
    <mergeCell ref="N286:P286"/>
    <mergeCell ref="E287:G287"/>
    <mergeCell ref="H287:J287"/>
    <mergeCell ref="K287:L287"/>
    <mergeCell ref="N287:P287"/>
    <mergeCell ref="E288:G288"/>
    <mergeCell ref="H288:J288"/>
    <mergeCell ref="K288:L288"/>
    <mergeCell ref="N288:P288"/>
    <mergeCell ref="E289:G289"/>
    <mergeCell ref="H289:J289"/>
    <mergeCell ref="K289:L289"/>
    <mergeCell ref="N289:P289"/>
    <mergeCell ref="E290:G290"/>
    <mergeCell ref="H290:J290"/>
    <mergeCell ref="K290:L290"/>
    <mergeCell ref="N290:P290"/>
    <mergeCell ref="E291:G291"/>
    <mergeCell ref="H291:J291"/>
    <mergeCell ref="K291:L291"/>
    <mergeCell ref="N291:P291"/>
    <mergeCell ref="E292:G292"/>
    <mergeCell ref="H292:J292"/>
    <mergeCell ref="K292:L292"/>
    <mergeCell ref="N292:P292"/>
    <mergeCell ref="E295:G295"/>
    <mergeCell ref="H295:J295"/>
    <mergeCell ref="K295:L295"/>
    <mergeCell ref="N295:P295"/>
  </mergeCells>
  <conditionalFormatting sqref="B12:P22 H23 B24:P276">
    <cfRule type="expression" dxfId="25" priority="4" stopIfTrue="1">
      <formula>$B12="nej"</formula>
    </cfRule>
  </conditionalFormatting>
  <conditionalFormatting sqref="B10:P10">
    <cfRule type="expression" dxfId="24" priority="3" stopIfTrue="1">
      <formula>$B10="nej"</formula>
    </cfRule>
  </conditionalFormatting>
  <conditionalFormatting sqref="B11:P11">
    <cfRule type="expression" dxfId="23" priority="2" stopIfTrue="1">
      <formula>$B11="nej"</formula>
    </cfRule>
  </conditionalFormatting>
  <conditionalFormatting sqref="B23:G23 I23:P23">
    <cfRule type="expression" dxfId="22" priority="1" stopIfTrue="1">
      <formula>$B23="nej"</formula>
    </cfRule>
  </conditionalFormatting>
  <dataValidations count="3">
    <dataValidation type="list" allowBlank="1" showInputMessage="1" showErrorMessage="1" sqref="B204:B215 B31:B70 B76:B81 B87:B120 B125:B143 B149:B152 B241:B250 B180:B198 B256:B275 B221:B235 B10:B26 B158:B174" xr:uid="{00000000-0002-0000-0400-000000000000}">
      <formula1>"Ja,Nej"</formula1>
    </dataValidation>
    <dataValidation type="list" errorStyle="information" allowBlank="1" showInputMessage="1" sqref="F31:F70 F76:F81 F87:F120 F125:F143 F149:F152 F180:F198 F204:F215 F241:F250 F256:F275 F221:F235 F10:F26 F158:F174" xr:uid="{00000000-0002-0000-0400-000001000000}">
      <formula1>lista_enheter</formula1>
    </dataValidation>
    <dataValidation type="list" allowBlank="1" showInputMessage="1" showErrorMessage="1" prompt="BYGG = BYGG KOSTNAD_x000a_INV = INVENTARIE" sqref="B282:B292" xr:uid="{00000000-0002-0000-0400-000002000000}">
      <formula1>"BYGG,INV"</formula1>
    </dataValidation>
  </dataValidations>
  <printOptions horizontalCentered="1"/>
  <pageMargins left="0.23622047244094491" right="0.23622047244094491" top="0.74803149606299213" bottom="0.74803149606299213" header="0.31496062992125984" footer="0.31496062992125984"/>
  <pageSetup scale="47" fitToHeight="10" orientation="portrait" r:id="rId1"/>
  <rowBreaks count="3" manualBreakCount="3">
    <brk id="71" min="1" max="15" man="1"/>
    <brk id="144" min="1" max="15" man="1"/>
    <brk id="216" min="1"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autoPageBreaks="0" fitToPage="1"/>
  </sheetPr>
  <dimension ref="B1:P145"/>
  <sheetViews>
    <sheetView showGridLines="0" zoomScale="80" zoomScaleNormal="80" workbookViewId="0">
      <pane ySplit="6" topLeftCell="A28" activePane="bottomLeft" state="frozen"/>
      <selection pane="bottomLeft" activeCell="E11" sqref="E11"/>
    </sheetView>
  </sheetViews>
  <sheetFormatPr defaultColWidth="9.140625" defaultRowHeight="15" x14ac:dyDescent="0.25"/>
  <cols>
    <col min="1" max="1" width="2.7109375" style="26" customWidth="1"/>
    <col min="2" max="2" width="4.85546875" style="26" customWidth="1"/>
    <col min="3" max="3" width="60.5703125" style="25" customWidth="1"/>
    <col min="4" max="4" width="3.42578125" style="26" customWidth="1"/>
    <col min="5" max="5" width="11.42578125" style="26" customWidth="1"/>
    <col min="6" max="6" width="9.28515625" style="26" customWidth="1"/>
    <col min="7" max="7" width="15" style="26" customWidth="1"/>
    <col min="8" max="8" width="14" style="26" customWidth="1"/>
    <col min="9" max="9" width="2.28515625" style="26" customWidth="1"/>
    <col min="10" max="10" width="14.7109375" style="26" customWidth="1"/>
    <col min="11" max="11" width="14.85546875" style="26" customWidth="1"/>
    <col min="12" max="12" width="13.85546875" style="26" customWidth="1"/>
    <col min="13" max="13" width="2.28515625" style="26" customWidth="1"/>
    <col min="14" max="14" width="20.42578125" style="26" customWidth="1"/>
    <col min="15" max="15" width="2.28515625" style="26" customWidth="1"/>
    <col min="16" max="16" width="21" style="26" customWidth="1"/>
    <col min="17" max="16384" width="9.140625" style="26"/>
  </cols>
  <sheetData>
    <row r="1" spans="2:16" s="17" customFormat="1" ht="30" customHeight="1" x14ac:dyDescent="0.25">
      <c r="D1" s="18"/>
      <c r="E1" s="27"/>
      <c r="F1" s="18"/>
      <c r="G1" s="18"/>
      <c r="H1" s="18"/>
      <c r="I1" s="18"/>
      <c r="J1" s="18"/>
      <c r="K1" s="18"/>
      <c r="L1" s="18"/>
      <c r="M1" s="18"/>
      <c r="O1" s="18"/>
    </row>
    <row r="2" spans="2:16" s="22" customFormat="1" ht="38.25" customHeight="1" thickBot="1" x14ac:dyDescent="0.3">
      <c r="C2" s="43"/>
    </row>
    <row r="3" spans="2:16" s="22" customFormat="1" ht="38.25" customHeight="1" thickTop="1" thickBot="1" x14ac:dyDescent="0.3">
      <c r="B3" s="142" t="s">
        <v>149</v>
      </c>
      <c r="C3" s="143"/>
      <c r="E3" s="142" t="s">
        <v>181</v>
      </c>
      <c r="F3" s="144"/>
      <c r="G3" s="144"/>
      <c r="H3" s="144"/>
      <c r="J3" s="144" t="s">
        <v>154</v>
      </c>
      <c r="K3" s="144"/>
      <c r="L3" s="143"/>
      <c r="N3" s="73" t="s">
        <v>184</v>
      </c>
      <c r="P3" s="73" t="s">
        <v>205</v>
      </c>
    </row>
    <row r="4" spans="2:16" s="32" customFormat="1" ht="70.5" customHeight="1" thickTop="1" x14ac:dyDescent="0.25">
      <c r="B4" s="33"/>
      <c r="C4" s="44"/>
      <c r="D4" s="33"/>
      <c r="E4" s="33"/>
      <c r="F4" s="33"/>
      <c r="G4" s="33"/>
      <c r="H4" s="33"/>
      <c r="I4" s="34"/>
      <c r="J4" s="33"/>
      <c r="K4" s="33"/>
      <c r="L4" s="33"/>
      <c r="N4" s="33"/>
      <c r="P4" s="33"/>
    </row>
    <row r="5" spans="2:16" s="21" customFormat="1" ht="44.25" customHeight="1" x14ac:dyDescent="0.25">
      <c r="B5" s="68" t="s">
        <v>151</v>
      </c>
      <c r="C5" s="69" t="s">
        <v>150</v>
      </c>
      <c r="D5" s="23"/>
      <c r="E5" s="68" t="s">
        <v>211</v>
      </c>
      <c r="F5" s="68" t="s">
        <v>0</v>
      </c>
      <c r="G5" s="68" t="s">
        <v>238</v>
      </c>
      <c r="H5" s="68" t="s">
        <v>185</v>
      </c>
      <c r="I5" s="23"/>
      <c r="J5" s="68" t="s">
        <v>240</v>
      </c>
      <c r="K5" s="68" t="s">
        <v>9</v>
      </c>
      <c r="L5" s="68" t="s">
        <v>239</v>
      </c>
      <c r="M5" s="23"/>
      <c r="N5" s="68" t="s">
        <v>241</v>
      </c>
      <c r="O5" s="23"/>
      <c r="P5" s="68" t="s">
        <v>242</v>
      </c>
    </row>
    <row r="6" spans="2:16" s="35" customFormat="1" ht="4.5" customHeight="1" x14ac:dyDescent="0.25">
      <c r="B6" s="36"/>
      <c r="C6" s="45"/>
      <c r="D6" s="37"/>
      <c r="E6" s="36"/>
      <c r="F6" s="36"/>
      <c r="G6" s="36"/>
      <c r="H6" s="36"/>
      <c r="J6" s="36"/>
      <c r="K6" s="36"/>
      <c r="L6" s="36"/>
      <c r="N6" s="36"/>
      <c r="P6" s="36"/>
    </row>
    <row r="7" spans="2:16" s="23" customFormat="1" ht="24.75" customHeight="1" x14ac:dyDescent="0.25">
      <c r="B7" s="24"/>
    </row>
    <row r="8" spans="2:16" s="23" customFormat="1" ht="26.25" x14ac:dyDescent="0.25">
      <c r="B8" s="106" t="s">
        <v>204</v>
      </c>
      <c r="C8" s="42"/>
      <c r="D8" s="42"/>
      <c r="E8" s="42"/>
      <c r="F8" s="42"/>
      <c r="G8" s="42"/>
      <c r="H8" s="42"/>
      <c r="I8" s="42"/>
      <c r="J8" s="42"/>
      <c r="K8" s="42"/>
      <c r="L8" s="42"/>
      <c r="M8" s="42"/>
      <c r="N8" s="42"/>
      <c r="O8" s="42"/>
      <c r="P8" s="42"/>
    </row>
    <row r="9" spans="2:16" s="23" customFormat="1" ht="6" customHeight="1" thickBot="1" x14ac:dyDescent="0.3">
      <c r="B9" s="40"/>
    </row>
    <row r="10" spans="2:16" s="23" customFormat="1" ht="24.95" customHeight="1" thickTop="1" thickBot="1" x14ac:dyDescent="0.3">
      <c r="B10" s="82" t="s">
        <v>148</v>
      </c>
      <c r="C10" s="39" t="s">
        <v>152</v>
      </c>
      <c r="E10" s="20"/>
      <c r="F10" s="20"/>
      <c r="G10" s="28"/>
      <c r="H10" s="29">
        <f t="shared" ref="H10:H28" si="0">(E10*G10)</f>
        <v>0</v>
      </c>
      <c r="J10" s="30"/>
      <c r="K10" s="31"/>
      <c r="L10" s="29">
        <f>K10*J10</f>
        <v>0</v>
      </c>
      <c r="N10" s="59"/>
      <c r="P10" s="67">
        <f>H10+L10+N10</f>
        <v>0</v>
      </c>
    </row>
    <row r="11" spans="2:16" s="23" customFormat="1" ht="24.95" customHeight="1" thickTop="1" thickBot="1" x14ac:dyDescent="0.3">
      <c r="B11" s="82" t="s">
        <v>148</v>
      </c>
      <c r="C11" s="39" t="s">
        <v>152</v>
      </c>
      <c r="E11" s="20"/>
      <c r="F11" s="20"/>
      <c r="G11" s="28"/>
      <c r="H11" s="29">
        <f t="shared" si="0"/>
        <v>0</v>
      </c>
      <c r="J11" s="30"/>
      <c r="K11" s="31"/>
      <c r="L11" s="29">
        <f t="shared" ref="L11:L28" si="1">K11*J11</f>
        <v>0</v>
      </c>
      <c r="N11" s="59"/>
      <c r="P11" s="67">
        <f t="shared" ref="P11:P28" si="2">H11+L11+N11</f>
        <v>0</v>
      </c>
    </row>
    <row r="12" spans="2:16" s="23" customFormat="1" ht="24.95" customHeight="1" thickTop="1" thickBot="1" x14ac:dyDescent="0.3">
      <c r="B12" s="82" t="s">
        <v>148</v>
      </c>
      <c r="C12" s="39" t="s">
        <v>152</v>
      </c>
      <c r="E12" s="20"/>
      <c r="F12" s="20"/>
      <c r="G12" s="28"/>
      <c r="H12" s="29">
        <f t="shared" si="0"/>
        <v>0</v>
      </c>
      <c r="J12" s="30"/>
      <c r="K12" s="31"/>
      <c r="L12" s="29">
        <f t="shared" si="1"/>
        <v>0</v>
      </c>
      <c r="N12" s="59"/>
      <c r="P12" s="67">
        <f t="shared" si="2"/>
        <v>0</v>
      </c>
    </row>
    <row r="13" spans="2:16" s="23" customFormat="1" ht="24.95" customHeight="1" thickTop="1" thickBot="1" x14ac:dyDescent="0.3">
      <c r="B13" s="82" t="s">
        <v>148</v>
      </c>
      <c r="C13" s="39" t="s">
        <v>152</v>
      </c>
      <c r="E13" s="20"/>
      <c r="F13" s="20"/>
      <c r="G13" s="28"/>
      <c r="H13" s="29">
        <f t="shared" si="0"/>
        <v>0</v>
      </c>
      <c r="J13" s="30"/>
      <c r="K13" s="31"/>
      <c r="L13" s="29">
        <f t="shared" si="1"/>
        <v>0</v>
      </c>
      <c r="N13" s="59"/>
      <c r="P13" s="67">
        <f t="shared" si="2"/>
        <v>0</v>
      </c>
    </row>
    <row r="14" spans="2:16" s="23" customFormat="1" ht="24.95" customHeight="1" thickTop="1" thickBot="1" x14ac:dyDescent="0.3">
      <c r="B14" s="82" t="s">
        <v>148</v>
      </c>
      <c r="C14" s="39" t="s">
        <v>152</v>
      </c>
      <c r="E14" s="20"/>
      <c r="F14" s="20"/>
      <c r="G14" s="28"/>
      <c r="H14" s="29">
        <f t="shared" si="0"/>
        <v>0</v>
      </c>
      <c r="J14" s="30"/>
      <c r="K14" s="31"/>
      <c r="L14" s="29">
        <f t="shared" si="1"/>
        <v>0</v>
      </c>
      <c r="N14" s="59"/>
      <c r="P14" s="67">
        <f t="shared" si="2"/>
        <v>0</v>
      </c>
    </row>
    <row r="15" spans="2:16" s="23" customFormat="1" ht="24.95" customHeight="1" thickTop="1" thickBot="1" x14ac:dyDescent="0.3">
      <c r="B15" s="82" t="s">
        <v>148</v>
      </c>
      <c r="C15" s="39" t="s">
        <v>152</v>
      </c>
      <c r="E15" s="20"/>
      <c r="F15" s="20"/>
      <c r="G15" s="28"/>
      <c r="H15" s="29">
        <f t="shared" si="0"/>
        <v>0</v>
      </c>
      <c r="J15" s="30"/>
      <c r="K15" s="31"/>
      <c r="L15" s="29">
        <f t="shared" si="1"/>
        <v>0</v>
      </c>
      <c r="N15" s="59"/>
      <c r="P15" s="67">
        <f t="shared" si="2"/>
        <v>0</v>
      </c>
    </row>
    <row r="16" spans="2:16" s="23" customFormat="1" ht="24.95" customHeight="1" thickTop="1" thickBot="1" x14ac:dyDescent="0.3">
      <c r="B16" s="82" t="s">
        <v>148</v>
      </c>
      <c r="C16" s="39" t="s">
        <v>152</v>
      </c>
      <c r="E16" s="20"/>
      <c r="F16" s="20"/>
      <c r="G16" s="28"/>
      <c r="H16" s="29">
        <f t="shared" si="0"/>
        <v>0</v>
      </c>
      <c r="J16" s="30"/>
      <c r="K16" s="31"/>
      <c r="L16" s="29">
        <f t="shared" si="1"/>
        <v>0</v>
      </c>
      <c r="N16" s="59"/>
      <c r="P16" s="67">
        <f t="shared" si="2"/>
        <v>0</v>
      </c>
    </row>
    <row r="17" spans="2:16" s="23" customFormat="1" ht="24.95" customHeight="1" thickTop="1" thickBot="1" x14ac:dyDescent="0.3">
      <c r="B17" s="82" t="s">
        <v>148</v>
      </c>
      <c r="C17" s="39" t="s">
        <v>152</v>
      </c>
      <c r="E17" s="20"/>
      <c r="F17" s="20"/>
      <c r="G17" s="28"/>
      <c r="H17" s="29">
        <f t="shared" si="0"/>
        <v>0</v>
      </c>
      <c r="J17" s="30"/>
      <c r="K17" s="31"/>
      <c r="L17" s="29">
        <f t="shared" si="1"/>
        <v>0</v>
      </c>
      <c r="N17" s="59"/>
      <c r="P17" s="67">
        <f t="shared" si="2"/>
        <v>0</v>
      </c>
    </row>
    <row r="18" spans="2:16" s="23" customFormat="1" ht="24.95" customHeight="1" thickTop="1" thickBot="1" x14ac:dyDescent="0.3">
      <c r="B18" s="82" t="s">
        <v>148</v>
      </c>
      <c r="C18" s="39" t="s">
        <v>152</v>
      </c>
      <c r="E18" s="20"/>
      <c r="F18" s="20"/>
      <c r="G18" s="28"/>
      <c r="H18" s="29">
        <f t="shared" ref="H18:H22" si="3">(E18*G18)</f>
        <v>0</v>
      </c>
      <c r="J18" s="30"/>
      <c r="K18" s="31"/>
      <c r="L18" s="29">
        <f t="shared" ref="L18:L22" si="4">K18*J18</f>
        <v>0</v>
      </c>
      <c r="N18" s="59"/>
      <c r="P18" s="67">
        <f t="shared" ref="P18:P22" si="5">H18+L18+N18</f>
        <v>0</v>
      </c>
    </row>
    <row r="19" spans="2:16" s="23" customFormat="1" ht="24.95" customHeight="1" thickTop="1" thickBot="1" x14ac:dyDescent="0.3">
      <c r="B19" s="82" t="s">
        <v>148</v>
      </c>
      <c r="C19" s="39" t="s">
        <v>152</v>
      </c>
      <c r="E19" s="20"/>
      <c r="F19" s="20"/>
      <c r="G19" s="28"/>
      <c r="H19" s="29">
        <f t="shared" si="3"/>
        <v>0</v>
      </c>
      <c r="J19" s="30"/>
      <c r="K19" s="31"/>
      <c r="L19" s="29">
        <f t="shared" si="4"/>
        <v>0</v>
      </c>
      <c r="N19" s="59"/>
      <c r="P19" s="67">
        <f t="shared" si="5"/>
        <v>0</v>
      </c>
    </row>
    <row r="20" spans="2:16" s="23" customFormat="1" ht="24.95" customHeight="1" thickTop="1" thickBot="1" x14ac:dyDescent="0.3">
      <c r="B20" s="82" t="s">
        <v>148</v>
      </c>
      <c r="C20" s="39" t="s">
        <v>152</v>
      </c>
      <c r="E20" s="20"/>
      <c r="F20" s="20"/>
      <c r="G20" s="28"/>
      <c r="H20" s="29">
        <f t="shared" si="3"/>
        <v>0</v>
      </c>
      <c r="J20" s="30"/>
      <c r="K20" s="31"/>
      <c r="L20" s="29">
        <f t="shared" si="4"/>
        <v>0</v>
      </c>
      <c r="N20" s="59"/>
      <c r="P20" s="67">
        <f t="shared" si="5"/>
        <v>0</v>
      </c>
    </row>
    <row r="21" spans="2:16" s="23" customFormat="1" ht="24.95" customHeight="1" thickTop="1" thickBot="1" x14ac:dyDescent="0.3">
      <c r="B21" s="82" t="s">
        <v>148</v>
      </c>
      <c r="C21" s="39" t="s">
        <v>152</v>
      </c>
      <c r="E21" s="20"/>
      <c r="F21" s="20"/>
      <c r="G21" s="28"/>
      <c r="H21" s="29">
        <f t="shared" si="3"/>
        <v>0</v>
      </c>
      <c r="J21" s="30"/>
      <c r="K21" s="31"/>
      <c r="L21" s="29">
        <f t="shared" si="4"/>
        <v>0</v>
      </c>
      <c r="N21" s="59"/>
      <c r="P21" s="67">
        <f t="shared" si="5"/>
        <v>0</v>
      </c>
    </row>
    <row r="22" spans="2:16" s="23" customFormat="1" ht="24.95" customHeight="1" thickTop="1" thickBot="1" x14ac:dyDescent="0.3">
      <c r="B22" s="82" t="s">
        <v>148</v>
      </c>
      <c r="C22" s="39" t="s">
        <v>152</v>
      </c>
      <c r="E22" s="20"/>
      <c r="F22" s="20"/>
      <c r="G22" s="28"/>
      <c r="H22" s="29">
        <f t="shared" si="3"/>
        <v>0</v>
      </c>
      <c r="J22" s="30"/>
      <c r="K22" s="31"/>
      <c r="L22" s="29">
        <f t="shared" si="4"/>
        <v>0</v>
      </c>
      <c r="N22" s="59"/>
      <c r="P22" s="67">
        <f t="shared" si="5"/>
        <v>0</v>
      </c>
    </row>
    <row r="23" spans="2:16" s="23" customFormat="1" ht="24.95" customHeight="1" thickTop="1" thickBot="1" x14ac:dyDescent="0.3">
      <c r="B23" s="82" t="s">
        <v>148</v>
      </c>
      <c r="C23" s="39" t="s">
        <v>152</v>
      </c>
      <c r="E23" s="20"/>
      <c r="F23" s="20"/>
      <c r="G23" s="28"/>
      <c r="H23" s="29">
        <f t="shared" si="0"/>
        <v>0</v>
      </c>
      <c r="J23" s="30"/>
      <c r="K23" s="31"/>
      <c r="L23" s="29">
        <f t="shared" si="1"/>
        <v>0</v>
      </c>
      <c r="N23" s="59"/>
      <c r="P23" s="67">
        <f t="shared" si="2"/>
        <v>0</v>
      </c>
    </row>
    <row r="24" spans="2:16" s="23" customFormat="1" ht="24.95" customHeight="1" thickTop="1" thickBot="1" x14ac:dyDescent="0.3">
      <c r="B24" s="82" t="s">
        <v>148</v>
      </c>
      <c r="C24" s="39" t="s">
        <v>152</v>
      </c>
      <c r="E24" s="20"/>
      <c r="F24" s="20"/>
      <c r="G24" s="28"/>
      <c r="H24" s="29">
        <f t="shared" si="0"/>
        <v>0</v>
      </c>
      <c r="J24" s="30"/>
      <c r="K24" s="31"/>
      <c r="L24" s="29">
        <f t="shared" si="1"/>
        <v>0</v>
      </c>
      <c r="N24" s="59"/>
      <c r="P24" s="67">
        <f t="shared" si="2"/>
        <v>0</v>
      </c>
    </row>
    <row r="25" spans="2:16" s="23" customFormat="1" ht="24.95" customHeight="1" thickTop="1" thickBot="1" x14ac:dyDescent="0.3">
      <c r="B25" s="82" t="s">
        <v>148</v>
      </c>
      <c r="C25" s="39" t="s">
        <v>152</v>
      </c>
      <c r="E25" s="20"/>
      <c r="F25" s="20"/>
      <c r="G25" s="28"/>
      <c r="H25" s="29">
        <f t="shared" si="0"/>
        <v>0</v>
      </c>
      <c r="J25" s="30"/>
      <c r="K25" s="31"/>
      <c r="L25" s="29">
        <f t="shared" si="1"/>
        <v>0</v>
      </c>
      <c r="N25" s="59"/>
      <c r="P25" s="67">
        <f t="shared" si="2"/>
        <v>0</v>
      </c>
    </row>
    <row r="26" spans="2:16" s="23" customFormat="1" ht="24.95" customHeight="1" thickTop="1" thickBot="1" x14ac:dyDescent="0.3">
      <c r="B26" s="82" t="s">
        <v>148</v>
      </c>
      <c r="C26" s="39" t="s">
        <v>152</v>
      </c>
      <c r="E26" s="20"/>
      <c r="F26" s="20"/>
      <c r="G26" s="28"/>
      <c r="H26" s="29">
        <f t="shared" si="0"/>
        <v>0</v>
      </c>
      <c r="J26" s="30"/>
      <c r="K26" s="31"/>
      <c r="L26" s="29">
        <f t="shared" si="1"/>
        <v>0</v>
      </c>
      <c r="N26" s="59"/>
      <c r="P26" s="67">
        <f t="shared" si="2"/>
        <v>0</v>
      </c>
    </row>
    <row r="27" spans="2:16" s="23" customFormat="1" ht="24.95" customHeight="1" thickTop="1" thickBot="1" x14ac:dyDescent="0.3">
      <c r="B27" s="82" t="s">
        <v>148</v>
      </c>
      <c r="C27" s="39" t="s">
        <v>152</v>
      </c>
      <c r="E27" s="20"/>
      <c r="F27" s="20"/>
      <c r="G27" s="28"/>
      <c r="H27" s="29">
        <f t="shared" si="0"/>
        <v>0</v>
      </c>
      <c r="J27" s="30"/>
      <c r="K27" s="31"/>
      <c r="L27" s="29">
        <f t="shared" si="1"/>
        <v>0</v>
      </c>
      <c r="N27" s="59"/>
      <c r="P27" s="67">
        <f t="shared" si="2"/>
        <v>0</v>
      </c>
    </row>
    <row r="28" spans="2:16" s="23" customFormat="1" ht="24.95" customHeight="1" thickTop="1" thickBot="1" x14ac:dyDescent="0.3">
      <c r="B28" s="82" t="s">
        <v>148</v>
      </c>
      <c r="C28" s="39" t="s">
        <v>152</v>
      </c>
      <c r="E28" s="20"/>
      <c r="F28" s="20"/>
      <c r="G28" s="28"/>
      <c r="H28" s="29">
        <f t="shared" si="0"/>
        <v>0</v>
      </c>
      <c r="J28" s="30"/>
      <c r="K28" s="31"/>
      <c r="L28" s="29">
        <f t="shared" si="1"/>
        <v>0</v>
      </c>
      <c r="N28" s="59"/>
      <c r="P28" s="67">
        <f t="shared" si="2"/>
        <v>0</v>
      </c>
    </row>
    <row r="29" spans="2:16" s="23" customFormat="1" ht="24.95" customHeight="1" thickTop="1" thickBot="1" x14ac:dyDescent="0.3">
      <c r="B29" s="82" t="s">
        <v>148</v>
      </c>
      <c r="C29" s="39" t="s">
        <v>152</v>
      </c>
      <c r="E29" s="20"/>
      <c r="F29" s="20"/>
      <c r="G29" s="28"/>
      <c r="H29" s="29">
        <f t="shared" ref="H29:H51" si="6">(E29*G29)</f>
        <v>0</v>
      </c>
      <c r="J29" s="30"/>
      <c r="K29" s="31"/>
      <c r="L29" s="29">
        <f t="shared" ref="L29:L51" si="7">K29*J29</f>
        <v>0</v>
      </c>
      <c r="N29" s="59"/>
      <c r="P29" s="67">
        <f t="shared" ref="P29:P51" si="8">H29+L29+N29</f>
        <v>0</v>
      </c>
    </row>
    <row r="30" spans="2:16" s="23" customFormat="1" ht="24.95" customHeight="1" thickTop="1" thickBot="1" x14ac:dyDescent="0.3">
      <c r="B30" s="82" t="s">
        <v>148</v>
      </c>
      <c r="C30" s="39" t="s">
        <v>152</v>
      </c>
      <c r="E30" s="20"/>
      <c r="F30" s="20"/>
      <c r="G30" s="28"/>
      <c r="H30" s="29">
        <f t="shared" si="6"/>
        <v>0</v>
      </c>
      <c r="J30" s="30"/>
      <c r="K30" s="31"/>
      <c r="L30" s="29">
        <f t="shared" si="7"/>
        <v>0</v>
      </c>
      <c r="N30" s="59"/>
      <c r="P30" s="67">
        <f t="shared" si="8"/>
        <v>0</v>
      </c>
    </row>
    <row r="31" spans="2:16" s="23" customFormat="1" ht="24.95" customHeight="1" thickTop="1" thickBot="1" x14ac:dyDescent="0.3">
      <c r="B31" s="82" t="s">
        <v>148</v>
      </c>
      <c r="C31" s="39" t="s">
        <v>152</v>
      </c>
      <c r="E31" s="20"/>
      <c r="F31" s="20"/>
      <c r="G31" s="28"/>
      <c r="H31" s="29">
        <f t="shared" si="6"/>
        <v>0</v>
      </c>
      <c r="J31" s="30"/>
      <c r="K31" s="31"/>
      <c r="L31" s="29">
        <f t="shared" si="7"/>
        <v>0</v>
      </c>
      <c r="N31" s="59"/>
      <c r="P31" s="67">
        <f t="shared" si="8"/>
        <v>0</v>
      </c>
    </row>
    <row r="32" spans="2:16" s="23" customFormat="1" ht="24.95" customHeight="1" thickTop="1" thickBot="1" x14ac:dyDescent="0.3">
      <c r="B32" s="82" t="s">
        <v>148</v>
      </c>
      <c r="C32" s="39" t="s">
        <v>152</v>
      </c>
      <c r="E32" s="20"/>
      <c r="F32" s="20"/>
      <c r="G32" s="28"/>
      <c r="H32" s="29">
        <f t="shared" si="6"/>
        <v>0</v>
      </c>
      <c r="J32" s="30"/>
      <c r="K32" s="31"/>
      <c r="L32" s="29">
        <f t="shared" si="7"/>
        <v>0</v>
      </c>
      <c r="N32" s="59"/>
      <c r="P32" s="67">
        <f t="shared" si="8"/>
        <v>0</v>
      </c>
    </row>
    <row r="33" spans="2:16" s="23" customFormat="1" ht="24.95" customHeight="1" thickTop="1" thickBot="1" x14ac:dyDescent="0.3">
      <c r="B33" s="82" t="s">
        <v>148</v>
      </c>
      <c r="C33" s="39" t="s">
        <v>152</v>
      </c>
      <c r="E33" s="20"/>
      <c r="F33" s="20"/>
      <c r="G33" s="28"/>
      <c r="H33" s="29">
        <f t="shared" si="6"/>
        <v>0</v>
      </c>
      <c r="J33" s="30"/>
      <c r="K33" s="31"/>
      <c r="L33" s="29">
        <f t="shared" si="7"/>
        <v>0</v>
      </c>
      <c r="N33" s="59"/>
      <c r="P33" s="67">
        <f t="shared" si="8"/>
        <v>0</v>
      </c>
    </row>
    <row r="34" spans="2:16" s="23" customFormat="1" ht="24.95" customHeight="1" thickTop="1" thickBot="1" x14ac:dyDescent="0.3">
      <c r="B34" s="82" t="s">
        <v>148</v>
      </c>
      <c r="C34" s="39" t="s">
        <v>152</v>
      </c>
      <c r="E34" s="20"/>
      <c r="F34" s="20"/>
      <c r="G34" s="28"/>
      <c r="H34" s="29">
        <f t="shared" si="6"/>
        <v>0</v>
      </c>
      <c r="J34" s="30"/>
      <c r="K34" s="31"/>
      <c r="L34" s="29">
        <f t="shared" si="7"/>
        <v>0</v>
      </c>
      <c r="N34" s="59"/>
      <c r="P34" s="67">
        <f t="shared" si="8"/>
        <v>0</v>
      </c>
    </row>
    <row r="35" spans="2:16" s="23" customFormat="1" ht="24.95" customHeight="1" thickTop="1" thickBot="1" x14ac:dyDescent="0.3">
      <c r="B35" s="82" t="s">
        <v>148</v>
      </c>
      <c r="C35" s="39" t="s">
        <v>152</v>
      </c>
      <c r="E35" s="20"/>
      <c r="F35" s="20"/>
      <c r="G35" s="28"/>
      <c r="H35" s="29">
        <f t="shared" si="6"/>
        <v>0</v>
      </c>
      <c r="J35" s="30"/>
      <c r="K35" s="31"/>
      <c r="L35" s="29">
        <f t="shared" si="7"/>
        <v>0</v>
      </c>
      <c r="N35" s="59"/>
      <c r="P35" s="67">
        <f t="shared" si="8"/>
        <v>0</v>
      </c>
    </row>
    <row r="36" spans="2:16" s="23" customFormat="1" ht="24.95" customHeight="1" thickTop="1" thickBot="1" x14ac:dyDescent="0.3">
      <c r="B36" s="82" t="s">
        <v>148</v>
      </c>
      <c r="C36" s="39" t="s">
        <v>152</v>
      </c>
      <c r="E36" s="20"/>
      <c r="F36" s="20"/>
      <c r="G36" s="28"/>
      <c r="H36" s="29">
        <f t="shared" si="6"/>
        <v>0</v>
      </c>
      <c r="J36" s="30"/>
      <c r="K36" s="31"/>
      <c r="L36" s="29">
        <f t="shared" si="7"/>
        <v>0</v>
      </c>
      <c r="N36" s="59"/>
      <c r="P36" s="67">
        <f t="shared" si="8"/>
        <v>0</v>
      </c>
    </row>
    <row r="37" spans="2:16" s="23" customFormat="1" ht="24.95" customHeight="1" thickTop="1" thickBot="1" x14ac:dyDescent="0.3">
      <c r="B37" s="82" t="s">
        <v>148</v>
      </c>
      <c r="C37" s="39" t="s">
        <v>152</v>
      </c>
      <c r="E37" s="20"/>
      <c r="F37" s="20"/>
      <c r="G37" s="28"/>
      <c r="H37" s="29">
        <f t="shared" si="6"/>
        <v>0</v>
      </c>
      <c r="J37" s="30"/>
      <c r="K37" s="31"/>
      <c r="L37" s="29">
        <f t="shared" si="7"/>
        <v>0</v>
      </c>
      <c r="N37" s="59"/>
      <c r="P37" s="67">
        <f t="shared" si="8"/>
        <v>0</v>
      </c>
    </row>
    <row r="38" spans="2:16" s="23" customFormat="1" ht="24.95" customHeight="1" thickTop="1" thickBot="1" x14ac:dyDescent="0.3">
      <c r="B38" s="82" t="s">
        <v>148</v>
      </c>
      <c r="C38" s="39" t="s">
        <v>152</v>
      </c>
      <c r="E38" s="20"/>
      <c r="F38" s="20"/>
      <c r="G38" s="28"/>
      <c r="H38" s="29">
        <f t="shared" si="6"/>
        <v>0</v>
      </c>
      <c r="J38" s="30"/>
      <c r="K38" s="31"/>
      <c r="L38" s="29">
        <f t="shared" si="7"/>
        <v>0</v>
      </c>
      <c r="N38" s="59"/>
      <c r="P38" s="67">
        <f t="shared" si="8"/>
        <v>0</v>
      </c>
    </row>
    <row r="39" spans="2:16" s="23" customFormat="1" ht="24.95" customHeight="1" thickTop="1" thickBot="1" x14ac:dyDescent="0.3">
      <c r="B39" s="82" t="s">
        <v>148</v>
      </c>
      <c r="C39" s="39" t="s">
        <v>152</v>
      </c>
      <c r="E39" s="20"/>
      <c r="F39" s="20"/>
      <c r="G39" s="28"/>
      <c r="H39" s="29">
        <f t="shared" si="6"/>
        <v>0</v>
      </c>
      <c r="J39" s="30"/>
      <c r="K39" s="31"/>
      <c r="L39" s="29">
        <f t="shared" si="7"/>
        <v>0</v>
      </c>
      <c r="N39" s="59"/>
      <c r="P39" s="67">
        <f t="shared" si="8"/>
        <v>0</v>
      </c>
    </row>
    <row r="40" spans="2:16" s="23" customFormat="1" ht="24.95" customHeight="1" thickTop="1" thickBot="1" x14ac:dyDescent="0.3">
      <c r="B40" s="82" t="s">
        <v>148</v>
      </c>
      <c r="C40" s="39" t="s">
        <v>152</v>
      </c>
      <c r="E40" s="20"/>
      <c r="F40" s="20"/>
      <c r="G40" s="28"/>
      <c r="H40" s="29">
        <f t="shared" si="6"/>
        <v>0</v>
      </c>
      <c r="J40" s="30"/>
      <c r="K40" s="31"/>
      <c r="L40" s="29">
        <f t="shared" si="7"/>
        <v>0</v>
      </c>
      <c r="N40" s="59"/>
      <c r="P40" s="67">
        <f t="shared" si="8"/>
        <v>0</v>
      </c>
    </row>
    <row r="41" spans="2:16" s="23" customFormat="1" ht="24.95" customHeight="1" thickTop="1" thickBot="1" x14ac:dyDescent="0.3">
      <c r="B41" s="82" t="s">
        <v>148</v>
      </c>
      <c r="C41" s="39" t="s">
        <v>152</v>
      </c>
      <c r="E41" s="20"/>
      <c r="F41" s="20"/>
      <c r="G41" s="28"/>
      <c r="H41" s="29">
        <f t="shared" si="6"/>
        <v>0</v>
      </c>
      <c r="J41" s="30"/>
      <c r="K41" s="31"/>
      <c r="L41" s="29">
        <f t="shared" si="7"/>
        <v>0</v>
      </c>
      <c r="N41" s="59"/>
      <c r="P41" s="67">
        <f t="shared" si="8"/>
        <v>0</v>
      </c>
    </row>
    <row r="42" spans="2:16" s="23" customFormat="1" ht="24.95" customHeight="1" thickTop="1" thickBot="1" x14ac:dyDescent="0.3">
      <c r="B42" s="82" t="s">
        <v>148</v>
      </c>
      <c r="C42" s="39" t="s">
        <v>152</v>
      </c>
      <c r="E42" s="20"/>
      <c r="F42" s="20"/>
      <c r="G42" s="28"/>
      <c r="H42" s="29">
        <f t="shared" si="6"/>
        <v>0</v>
      </c>
      <c r="J42" s="30"/>
      <c r="K42" s="31"/>
      <c r="L42" s="29">
        <f t="shared" si="7"/>
        <v>0</v>
      </c>
      <c r="N42" s="59"/>
      <c r="P42" s="67">
        <f t="shared" si="8"/>
        <v>0</v>
      </c>
    </row>
    <row r="43" spans="2:16" s="23" customFormat="1" ht="24.95" customHeight="1" thickTop="1" thickBot="1" x14ac:dyDescent="0.3">
      <c r="B43" s="82" t="s">
        <v>148</v>
      </c>
      <c r="C43" s="39" t="s">
        <v>152</v>
      </c>
      <c r="E43" s="20"/>
      <c r="F43" s="20"/>
      <c r="G43" s="28"/>
      <c r="H43" s="29">
        <f t="shared" si="6"/>
        <v>0</v>
      </c>
      <c r="J43" s="30"/>
      <c r="K43" s="31"/>
      <c r="L43" s="29">
        <f t="shared" si="7"/>
        <v>0</v>
      </c>
      <c r="N43" s="59"/>
      <c r="P43" s="67">
        <f t="shared" si="8"/>
        <v>0</v>
      </c>
    </row>
    <row r="44" spans="2:16" s="23" customFormat="1" ht="24.95" customHeight="1" thickTop="1" thickBot="1" x14ac:dyDescent="0.3">
      <c r="B44" s="82" t="s">
        <v>148</v>
      </c>
      <c r="C44" s="39" t="s">
        <v>152</v>
      </c>
      <c r="E44" s="20"/>
      <c r="F44" s="20"/>
      <c r="G44" s="28"/>
      <c r="H44" s="29">
        <f t="shared" si="6"/>
        <v>0</v>
      </c>
      <c r="J44" s="30"/>
      <c r="K44" s="31"/>
      <c r="L44" s="29">
        <f t="shared" si="7"/>
        <v>0</v>
      </c>
      <c r="N44" s="59"/>
      <c r="P44" s="67">
        <f t="shared" si="8"/>
        <v>0</v>
      </c>
    </row>
    <row r="45" spans="2:16" s="23" customFormat="1" ht="24.95" customHeight="1" thickTop="1" thickBot="1" x14ac:dyDescent="0.3">
      <c r="B45" s="82" t="s">
        <v>148</v>
      </c>
      <c r="C45" s="39" t="s">
        <v>152</v>
      </c>
      <c r="E45" s="20"/>
      <c r="F45" s="20"/>
      <c r="G45" s="28"/>
      <c r="H45" s="29">
        <f t="shared" si="6"/>
        <v>0</v>
      </c>
      <c r="J45" s="30"/>
      <c r="K45" s="31"/>
      <c r="L45" s="29">
        <f t="shared" si="7"/>
        <v>0</v>
      </c>
      <c r="N45" s="59"/>
      <c r="P45" s="67">
        <f t="shared" si="8"/>
        <v>0</v>
      </c>
    </row>
    <row r="46" spans="2:16" s="23" customFormat="1" ht="24.95" customHeight="1" thickTop="1" thickBot="1" x14ac:dyDescent="0.3">
      <c r="B46" s="82" t="s">
        <v>148</v>
      </c>
      <c r="C46" s="39" t="s">
        <v>152</v>
      </c>
      <c r="E46" s="20"/>
      <c r="F46" s="20"/>
      <c r="G46" s="28"/>
      <c r="H46" s="29">
        <f t="shared" si="6"/>
        <v>0</v>
      </c>
      <c r="J46" s="30"/>
      <c r="K46" s="31"/>
      <c r="L46" s="29">
        <f t="shared" si="7"/>
        <v>0</v>
      </c>
      <c r="N46" s="59"/>
      <c r="P46" s="67">
        <f t="shared" si="8"/>
        <v>0</v>
      </c>
    </row>
    <row r="47" spans="2:16" s="23" customFormat="1" ht="24.95" customHeight="1" thickTop="1" thickBot="1" x14ac:dyDescent="0.3">
      <c r="B47" s="82" t="s">
        <v>148</v>
      </c>
      <c r="C47" s="39" t="s">
        <v>152</v>
      </c>
      <c r="E47" s="20"/>
      <c r="F47" s="20"/>
      <c r="G47" s="28"/>
      <c r="H47" s="29">
        <f t="shared" si="6"/>
        <v>0</v>
      </c>
      <c r="J47" s="30"/>
      <c r="K47" s="31"/>
      <c r="L47" s="29">
        <f t="shared" si="7"/>
        <v>0</v>
      </c>
      <c r="N47" s="59"/>
      <c r="P47" s="67">
        <f t="shared" si="8"/>
        <v>0</v>
      </c>
    </row>
    <row r="48" spans="2:16" s="23" customFormat="1" ht="24.95" customHeight="1" thickTop="1" thickBot="1" x14ac:dyDescent="0.3">
      <c r="B48" s="82" t="s">
        <v>148</v>
      </c>
      <c r="C48" s="39" t="s">
        <v>152</v>
      </c>
      <c r="E48" s="20"/>
      <c r="F48" s="20"/>
      <c r="G48" s="28"/>
      <c r="H48" s="29">
        <f t="shared" si="6"/>
        <v>0</v>
      </c>
      <c r="J48" s="30"/>
      <c r="K48" s="31"/>
      <c r="L48" s="29">
        <f t="shared" si="7"/>
        <v>0</v>
      </c>
      <c r="N48" s="59"/>
      <c r="P48" s="67">
        <f t="shared" si="8"/>
        <v>0</v>
      </c>
    </row>
    <row r="49" spans="2:16" s="23" customFormat="1" ht="24.95" customHeight="1" thickTop="1" thickBot="1" x14ac:dyDescent="0.3">
      <c r="B49" s="82" t="s">
        <v>148</v>
      </c>
      <c r="C49" s="39" t="s">
        <v>152</v>
      </c>
      <c r="E49" s="20"/>
      <c r="F49" s="20"/>
      <c r="G49" s="28"/>
      <c r="H49" s="29">
        <f t="shared" si="6"/>
        <v>0</v>
      </c>
      <c r="J49" s="30"/>
      <c r="K49" s="31"/>
      <c r="L49" s="29">
        <f t="shared" si="7"/>
        <v>0</v>
      </c>
      <c r="N49" s="59"/>
      <c r="P49" s="67">
        <f t="shared" si="8"/>
        <v>0</v>
      </c>
    </row>
    <row r="50" spans="2:16" s="23" customFormat="1" ht="24.95" customHeight="1" thickTop="1" thickBot="1" x14ac:dyDescent="0.3">
      <c r="B50" s="82" t="s">
        <v>148</v>
      </c>
      <c r="C50" s="39" t="s">
        <v>152</v>
      </c>
      <c r="E50" s="20"/>
      <c r="F50" s="20"/>
      <c r="G50" s="28"/>
      <c r="H50" s="29">
        <f t="shared" si="6"/>
        <v>0</v>
      </c>
      <c r="J50" s="30"/>
      <c r="K50" s="31"/>
      <c r="L50" s="29">
        <f t="shared" si="7"/>
        <v>0</v>
      </c>
      <c r="N50" s="59"/>
      <c r="P50" s="67">
        <f t="shared" si="8"/>
        <v>0</v>
      </c>
    </row>
    <row r="51" spans="2:16" s="23" customFormat="1" ht="24.95" customHeight="1" thickTop="1" thickBot="1" x14ac:dyDescent="0.3">
      <c r="B51" s="82" t="s">
        <v>148</v>
      </c>
      <c r="C51" s="39" t="s">
        <v>152</v>
      </c>
      <c r="E51" s="20"/>
      <c r="F51" s="20"/>
      <c r="G51" s="28"/>
      <c r="H51" s="29">
        <f t="shared" si="6"/>
        <v>0</v>
      </c>
      <c r="J51" s="30"/>
      <c r="K51" s="31"/>
      <c r="L51" s="29">
        <f t="shared" si="7"/>
        <v>0</v>
      </c>
      <c r="N51" s="59"/>
      <c r="P51" s="67">
        <f t="shared" si="8"/>
        <v>0</v>
      </c>
    </row>
    <row r="52" spans="2:16" s="23" customFormat="1" ht="24.95" customHeight="1" thickTop="1" thickBot="1" x14ac:dyDescent="0.3">
      <c r="B52" s="82" t="s">
        <v>148</v>
      </c>
      <c r="C52" s="39" t="s">
        <v>152</v>
      </c>
      <c r="E52" s="20"/>
      <c r="F52" s="20"/>
      <c r="G52" s="28"/>
      <c r="H52" s="29">
        <f t="shared" ref="H52:H69" si="9">(E52*G52)</f>
        <v>0</v>
      </c>
      <c r="J52" s="30"/>
      <c r="K52" s="31"/>
      <c r="L52" s="29">
        <f t="shared" ref="L52:L69" si="10">K52*J52</f>
        <v>0</v>
      </c>
      <c r="N52" s="59"/>
      <c r="P52" s="67">
        <f t="shared" ref="P52:P69" si="11">H52+L52+N52</f>
        <v>0</v>
      </c>
    </row>
    <row r="53" spans="2:16" s="23" customFormat="1" ht="24.95" customHeight="1" thickTop="1" thickBot="1" x14ac:dyDescent="0.3">
      <c r="B53" s="82" t="s">
        <v>148</v>
      </c>
      <c r="C53" s="39" t="s">
        <v>152</v>
      </c>
      <c r="E53" s="20"/>
      <c r="F53" s="20"/>
      <c r="G53" s="28"/>
      <c r="H53" s="29">
        <f t="shared" si="9"/>
        <v>0</v>
      </c>
      <c r="J53" s="30"/>
      <c r="K53" s="31"/>
      <c r="L53" s="29">
        <f t="shared" si="10"/>
        <v>0</v>
      </c>
      <c r="N53" s="59"/>
      <c r="P53" s="67">
        <f t="shared" si="11"/>
        <v>0</v>
      </c>
    </row>
    <row r="54" spans="2:16" s="23" customFormat="1" ht="24.95" customHeight="1" thickTop="1" thickBot="1" x14ac:dyDescent="0.3">
      <c r="B54" s="82" t="s">
        <v>148</v>
      </c>
      <c r="C54" s="39" t="s">
        <v>152</v>
      </c>
      <c r="E54" s="20"/>
      <c r="F54" s="20"/>
      <c r="G54" s="28"/>
      <c r="H54" s="29">
        <f t="shared" si="9"/>
        <v>0</v>
      </c>
      <c r="J54" s="30"/>
      <c r="K54" s="31"/>
      <c r="L54" s="29">
        <f t="shared" si="10"/>
        <v>0</v>
      </c>
      <c r="N54" s="59"/>
      <c r="P54" s="67">
        <f t="shared" si="11"/>
        <v>0</v>
      </c>
    </row>
    <row r="55" spans="2:16" s="23" customFormat="1" ht="24.95" customHeight="1" thickTop="1" thickBot="1" x14ac:dyDescent="0.3">
      <c r="B55" s="82" t="s">
        <v>148</v>
      </c>
      <c r="C55" s="39" t="s">
        <v>152</v>
      </c>
      <c r="E55" s="20"/>
      <c r="F55" s="20"/>
      <c r="G55" s="28"/>
      <c r="H55" s="29">
        <f t="shared" si="9"/>
        <v>0</v>
      </c>
      <c r="J55" s="30"/>
      <c r="K55" s="31"/>
      <c r="L55" s="29">
        <f t="shared" si="10"/>
        <v>0</v>
      </c>
      <c r="N55" s="59"/>
      <c r="P55" s="67">
        <f t="shared" si="11"/>
        <v>0</v>
      </c>
    </row>
    <row r="56" spans="2:16" s="23" customFormat="1" ht="24.95" customHeight="1" thickTop="1" thickBot="1" x14ac:dyDescent="0.3">
      <c r="B56" s="82" t="s">
        <v>148</v>
      </c>
      <c r="C56" s="39" t="s">
        <v>152</v>
      </c>
      <c r="E56" s="20"/>
      <c r="F56" s="20"/>
      <c r="G56" s="28"/>
      <c r="H56" s="29">
        <f t="shared" si="9"/>
        <v>0</v>
      </c>
      <c r="J56" s="30"/>
      <c r="K56" s="31"/>
      <c r="L56" s="29">
        <f t="shared" si="10"/>
        <v>0</v>
      </c>
      <c r="N56" s="59"/>
      <c r="P56" s="67">
        <f t="shared" si="11"/>
        <v>0</v>
      </c>
    </row>
    <row r="57" spans="2:16" s="23" customFormat="1" ht="24.95" customHeight="1" thickTop="1" thickBot="1" x14ac:dyDescent="0.3">
      <c r="B57" s="82" t="s">
        <v>148</v>
      </c>
      <c r="C57" s="39" t="s">
        <v>152</v>
      </c>
      <c r="E57" s="20"/>
      <c r="F57" s="20"/>
      <c r="G57" s="28"/>
      <c r="H57" s="29">
        <f t="shared" si="9"/>
        <v>0</v>
      </c>
      <c r="J57" s="30"/>
      <c r="K57" s="31"/>
      <c r="L57" s="29">
        <f t="shared" si="10"/>
        <v>0</v>
      </c>
      <c r="N57" s="59"/>
      <c r="P57" s="67">
        <f t="shared" si="11"/>
        <v>0</v>
      </c>
    </row>
    <row r="58" spans="2:16" s="23" customFormat="1" ht="24.95" customHeight="1" thickTop="1" thickBot="1" x14ac:dyDescent="0.3">
      <c r="B58" s="82" t="s">
        <v>148</v>
      </c>
      <c r="C58" s="39" t="s">
        <v>152</v>
      </c>
      <c r="E58" s="20"/>
      <c r="F58" s="20"/>
      <c r="G58" s="28"/>
      <c r="H58" s="29">
        <f t="shared" si="9"/>
        <v>0</v>
      </c>
      <c r="J58" s="30"/>
      <c r="K58" s="31"/>
      <c r="L58" s="29">
        <f t="shared" si="10"/>
        <v>0</v>
      </c>
      <c r="N58" s="59"/>
      <c r="P58" s="67">
        <f t="shared" si="11"/>
        <v>0</v>
      </c>
    </row>
    <row r="59" spans="2:16" s="23" customFormat="1" ht="24.95" customHeight="1" thickTop="1" thickBot="1" x14ac:dyDescent="0.3">
      <c r="B59" s="82" t="s">
        <v>148</v>
      </c>
      <c r="C59" s="39" t="s">
        <v>152</v>
      </c>
      <c r="E59" s="20"/>
      <c r="F59" s="20"/>
      <c r="G59" s="28"/>
      <c r="H59" s="29">
        <f t="shared" si="9"/>
        <v>0</v>
      </c>
      <c r="J59" s="30"/>
      <c r="K59" s="31"/>
      <c r="L59" s="29">
        <f t="shared" si="10"/>
        <v>0</v>
      </c>
      <c r="N59" s="59"/>
      <c r="P59" s="67">
        <f t="shared" si="11"/>
        <v>0</v>
      </c>
    </row>
    <row r="60" spans="2:16" s="23" customFormat="1" ht="24.95" customHeight="1" thickTop="1" thickBot="1" x14ac:dyDescent="0.3">
      <c r="B60" s="82" t="s">
        <v>148</v>
      </c>
      <c r="C60" s="39" t="s">
        <v>152</v>
      </c>
      <c r="E60" s="20"/>
      <c r="F60" s="20"/>
      <c r="G60" s="28"/>
      <c r="H60" s="29">
        <f t="shared" si="9"/>
        <v>0</v>
      </c>
      <c r="J60" s="30"/>
      <c r="K60" s="31"/>
      <c r="L60" s="29">
        <f t="shared" si="10"/>
        <v>0</v>
      </c>
      <c r="N60" s="59"/>
      <c r="P60" s="67">
        <f t="shared" si="11"/>
        <v>0</v>
      </c>
    </row>
    <row r="61" spans="2:16" s="23" customFormat="1" ht="24.95" customHeight="1" thickTop="1" thickBot="1" x14ac:dyDescent="0.3">
      <c r="B61" s="82" t="s">
        <v>148</v>
      </c>
      <c r="C61" s="39" t="s">
        <v>152</v>
      </c>
      <c r="E61" s="20"/>
      <c r="F61" s="20"/>
      <c r="G61" s="28"/>
      <c r="H61" s="29">
        <f t="shared" si="9"/>
        <v>0</v>
      </c>
      <c r="J61" s="30"/>
      <c r="K61" s="31"/>
      <c r="L61" s="29">
        <f t="shared" si="10"/>
        <v>0</v>
      </c>
      <c r="N61" s="59"/>
      <c r="P61" s="67">
        <f t="shared" si="11"/>
        <v>0</v>
      </c>
    </row>
    <row r="62" spans="2:16" s="23" customFormat="1" ht="24.95" customHeight="1" thickTop="1" thickBot="1" x14ac:dyDescent="0.3">
      <c r="B62" s="82" t="s">
        <v>148</v>
      </c>
      <c r="C62" s="39" t="s">
        <v>152</v>
      </c>
      <c r="E62" s="20"/>
      <c r="F62" s="20"/>
      <c r="G62" s="28"/>
      <c r="H62" s="29">
        <f t="shared" si="9"/>
        <v>0</v>
      </c>
      <c r="J62" s="30"/>
      <c r="K62" s="31"/>
      <c r="L62" s="29">
        <f t="shared" si="10"/>
        <v>0</v>
      </c>
      <c r="N62" s="59"/>
      <c r="P62" s="67">
        <f t="shared" si="11"/>
        <v>0</v>
      </c>
    </row>
    <row r="63" spans="2:16" s="23" customFormat="1" ht="24.95" customHeight="1" thickTop="1" thickBot="1" x14ac:dyDescent="0.3">
      <c r="B63" s="82" t="s">
        <v>148</v>
      </c>
      <c r="C63" s="39" t="s">
        <v>152</v>
      </c>
      <c r="E63" s="20"/>
      <c r="F63" s="20"/>
      <c r="G63" s="28"/>
      <c r="H63" s="29">
        <f t="shared" si="9"/>
        <v>0</v>
      </c>
      <c r="J63" s="30"/>
      <c r="K63" s="31"/>
      <c r="L63" s="29">
        <f t="shared" si="10"/>
        <v>0</v>
      </c>
      <c r="N63" s="59"/>
      <c r="P63" s="67">
        <f t="shared" si="11"/>
        <v>0</v>
      </c>
    </row>
    <row r="64" spans="2:16" s="23" customFormat="1" ht="24.95" customHeight="1" thickTop="1" thickBot="1" x14ac:dyDescent="0.3">
      <c r="B64" s="82" t="s">
        <v>148</v>
      </c>
      <c r="C64" s="39" t="s">
        <v>152</v>
      </c>
      <c r="E64" s="20"/>
      <c r="F64" s="20"/>
      <c r="G64" s="28"/>
      <c r="H64" s="29">
        <f t="shared" si="9"/>
        <v>0</v>
      </c>
      <c r="J64" s="30"/>
      <c r="K64" s="31"/>
      <c r="L64" s="29">
        <f t="shared" si="10"/>
        <v>0</v>
      </c>
      <c r="N64" s="59"/>
      <c r="P64" s="67">
        <f t="shared" si="11"/>
        <v>0</v>
      </c>
    </row>
    <row r="65" spans="2:16" s="23" customFormat="1" ht="24.95" customHeight="1" thickTop="1" thickBot="1" x14ac:dyDescent="0.3">
      <c r="B65" s="82" t="s">
        <v>148</v>
      </c>
      <c r="C65" s="39" t="s">
        <v>152</v>
      </c>
      <c r="E65" s="20"/>
      <c r="F65" s="20"/>
      <c r="G65" s="28"/>
      <c r="H65" s="29">
        <f t="shared" si="9"/>
        <v>0</v>
      </c>
      <c r="J65" s="30"/>
      <c r="K65" s="31"/>
      <c r="L65" s="29">
        <f t="shared" si="10"/>
        <v>0</v>
      </c>
      <c r="N65" s="59"/>
      <c r="P65" s="67">
        <f t="shared" si="11"/>
        <v>0</v>
      </c>
    </row>
    <row r="66" spans="2:16" s="23" customFormat="1" ht="24.95" customHeight="1" thickTop="1" thickBot="1" x14ac:dyDescent="0.3">
      <c r="B66" s="82" t="s">
        <v>148</v>
      </c>
      <c r="C66" s="39" t="s">
        <v>152</v>
      </c>
      <c r="E66" s="20"/>
      <c r="F66" s="20"/>
      <c r="G66" s="28"/>
      <c r="H66" s="29">
        <f t="shared" si="9"/>
        <v>0</v>
      </c>
      <c r="J66" s="30"/>
      <c r="K66" s="31"/>
      <c r="L66" s="29">
        <f t="shared" si="10"/>
        <v>0</v>
      </c>
      <c r="N66" s="59"/>
      <c r="P66" s="67">
        <f t="shared" si="11"/>
        <v>0</v>
      </c>
    </row>
    <row r="67" spans="2:16" s="23" customFormat="1" ht="24.95" customHeight="1" thickTop="1" thickBot="1" x14ac:dyDescent="0.3">
      <c r="B67" s="82" t="s">
        <v>148</v>
      </c>
      <c r="C67" s="39" t="s">
        <v>152</v>
      </c>
      <c r="E67" s="20"/>
      <c r="F67" s="20"/>
      <c r="G67" s="28"/>
      <c r="H67" s="29">
        <f t="shared" si="9"/>
        <v>0</v>
      </c>
      <c r="J67" s="30"/>
      <c r="K67" s="31"/>
      <c r="L67" s="29">
        <f t="shared" si="10"/>
        <v>0</v>
      </c>
      <c r="N67" s="59"/>
      <c r="P67" s="67">
        <f t="shared" si="11"/>
        <v>0</v>
      </c>
    </row>
    <row r="68" spans="2:16" s="23" customFormat="1" ht="24.95" customHeight="1" thickTop="1" thickBot="1" x14ac:dyDescent="0.3">
      <c r="B68" s="82" t="s">
        <v>148</v>
      </c>
      <c r="C68" s="39" t="s">
        <v>152</v>
      </c>
      <c r="E68" s="20"/>
      <c r="F68" s="20"/>
      <c r="G68" s="28"/>
      <c r="H68" s="29">
        <f t="shared" si="9"/>
        <v>0</v>
      </c>
      <c r="J68" s="30"/>
      <c r="K68" s="31"/>
      <c r="L68" s="29">
        <f t="shared" si="10"/>
        <v>0</v>
      </c>
      <c r="N68" s="59"/>
      <c r="P68" s="67">
        <f t="shared" si="11"/>
        <v>0</v>
      </c>
    </row>
    <row r="69" spans="2:16" s="23" customFormat="1" ht="24.95" customHeight="1" thickTop="1" thickBot="1" x14ac:dyDescent="0.3">
      <c r="B69" s="82" t="s">
        <v>148</v>
      </c>
      <c r="C69" s="39" t="s">
        <v>152</v>
      </c>
      <c r="E69" s="20"/>
      <c r="F69" s="20"/>
      <c r="G69" s="28"/>
      <c r="H69" s="29">
        <f t="shared" si="9"/>
        <v>0</v>
      </c>
      <c r="J69" s="30"/>
      <c r="K69" s="31"/>
      <c r="L69" s="29">
        <f t="shared" si="10"/>
        <v>0</v>
      </c>
      <c r="N69" s="59"/>
      <c r="P69" s="67">
        <f t="shared" si="11"/>
        <v>0</v>
      </c>
    </row>
    <row r="70" spans="2:16" ht="30" customHeight="1" thickTop="1" thickBot="1" x14ac:dyDescent="0.3">
      <c r="B70" s="46" t="s">
        <v>236</v>
      </c>
      <c r="C70" s="47"/>
      <c r="D70" s="23"/>
      <c r="E70" s="66" t="s">
        <v>185</v>
      </c>
      <c r="F70" s="66"/>
      <c r="G70" s="66"/>
      <c r="H70" s="67">
        <f>SUM(H10:H69)</f>
        <v>0</v>
      </c>
      <c r="I70" s="23"/>
      <c r="J70" s="66" t="s">
        <v>187</v>
      </c>
      <c r="K70" s="66"/>
      <c r="L70" s="67">
        <f>SUM(L10:L69)</f>
        <v>0</v>
      </c>
      <c r="N70" s="67">
        <f>SUM(N10:N69)</f>
        <v>0</v>
      </c>
      <c r="P70" s="78">
        <f>H70+L70+N70</f>
        <v>0</v>
      </c>
    </row>
    <row r="71" spans="2:16" s="23" customFormat="1" ht="24.95" customHeight="1" thickTop="1" thickBot="1" x14ac:dyDescent="0.3">
      <c r="N71" s="70"/>
      <c r="P71" s="70"/>
    </row>
    <row r="72" spans="2:16" s="23" customFormat="1" ht="27" thickTop="1" x14ac:dyDescent="0.25">
      <c r="B72" s="106" t="s">
        <v>237</v>
      </c>
      <c r="C72" s="42"/>
      <c r="D72" s="42"/>
      <c r="E72" s="42"/>
      <c r="F72" s="42"/>
      <c r="G72" s="42"/>
      <c r="H72" s="42"/>
      <c r="I72" s="42"/>
      <c r="J72" s="42"/>
      <c r="K72" s="42"/>
      <c r="L72" s="42"/>
      <c r="M72" s="42"/>
      <c r="N72" s="42"/>
      <c r="O72" s="42"/>
      <c r="P72" s="42"/>
    </row>
    <row r="73" spans="2:16" s="23" customFormat="1" ht="6" customHeight="1" thickBot="1" x14ac:dyDescent="0.3">
      <c r="B73" s="40"/>
    </row>
    <row r="74" spans="2:16" s="23" customFormat="1" ht="24.95" customHeight="1" thickTop="1" thickBot="1" x14ac:dyDescent="0.3">
      <c r="B74" s="82" t="s">
        <v>148</v>
      </c>
      <c r="C74" s="39" t="s">
        <v>152</v>
      </c>
      <c r="E74" s="20"/>
      <c r="F74" s="20"/>
      <c r="G74" s="28"/>
      <c r="H74" s="29">
        <f t="shared" ref="H74:H133" si="12">(E74*G74)</f>
        <v>0</v>
      </c>
      <c r="J74" s="30"/>
      <c r="K74" s="31"/>
      <c r="L74" s="29">
        <f>K74*J74</f>
        <v>0</v>
      </c>
      <c r="N74" s="59"/>
      <c r="P74" s="67">
        <f>H74+L74+N74</f>
        <v>0</v>
      </c>
    </row>
    <row r="75" spans="2:16" s="23" customFormat="1" ht="24.95" customHeight="1" thickTop="1" thickBot="1" x14ac:dyDescent="0.3">
      <c r="B75" s="82" t="s">
        <v>148</v>
      </c>
      <c r="C75" s="39" t="s">
        <v>152</v>
      </c>
      <c r="E75" s="20"/>
      <c r="F75" s="20"/>
      <c r="G75" s="28"/>
      <c r="H75" s="29">
        <f t="shared" si="12"/>
        <v>0</v>
      </c>
      <c r="J75" s="30"/>
      <c r="K75" s="31"/>
      <c r="L75" s="29">
        <f t="shared" ref="L75:L133" si="13">K75*J75</f>
        <v>0</v>
      </c>
      <c r="N75" s="59"/>
      <c r="P75" s="67">
        <f t="shared" ref="P75:P133" si="14">H75+L75+N75</f>
        <v>0</v>
      </c>
    </row>
    <row r="76" spans="2:16" s="23" customFormat="1" ht="24.95" customHeight="1" thickTop="1" thickBot="1" x14ac:dyDescent="0.3">
      <c r="B76" s="82" t="s">
        <v>148</v>
      </c>
      <c r="C76" s="39" t="s">
        <v>152</v>
      </c>
      <c r="E76" s="20"/>
      <c r="F76" s="20"/>
      <c r="G76" s="28"/>
      <c r="H76" s="29">
        <f t="shared" si="12"/>
        <v>0</v>
      </c>
      <c r="J76" s="30"/>
      <c r="K76" s="31"/>
      <c r="L76" s="29">
        <f t="shared" si="13"/>
        <v>0</v>
      </c>
      <c r="N76" s="59"/>
      <c r="P76" s="67">
        <f t="shared" si="14"/>
        <v>0</v>
      </c>
    </row>
    <row r="77" spans="2:16" s="23" customFormat="1" ht="24.95" customHeight="1" thickTop="1" thickBot="1" x14ac:dyDescent="0.3">
      <c r="B77" s="82" t="s">
        <v>148</v>
      </c>
      <c r="C77" s="39" t="s">
        <v>152</v>
      </c>
      <c r="E77" s="20"/>
      <c r="F77" s="20"/>
      <c r="G77" s="28"/>
      <c r="H77" s="29">
        <f t="shared" si="12"/>
        <v>0</v>
      </c>
      <c r="J77" s="30"/>
      <c r="K77" s="31"/>
      <c r="L77" s="29">
        <f t="shared" si="13"/>
        <v>0</v>
      </c>
      <c r="N77" s="59"/>
      <c r="P77" s="67">
        <f t="shared" si="14"/>
        <v>0</v>
      </c>
    </row>
    <row r="78" spans="2:16" s="23" customFormat="1" ht="24.95" customHeight="1" thickTop="1" thickBot="1" x14ac:dyDescent="0.3">
      <c r="B78" s="82" t="s">
        <v>148</v>
      </c>
      <c r="C78" s="39" t="s">
        <v>152</v>
      </c>
      <c r="E78" s="20"/>
      <c r="F78" s="20"/>
      <c r="G78" s="28"/>
      <c r="H78" s="29">
        <f t="shared" si="12"/>
        <v>0</v>
      </c>
      <c r="J78" s="30"/>
      <c r="K78" s="31"/>
      <c r="L78" s="29">
        <f t="shared" si="13"/>
        <v>0</v>
      </c>
      <c r="N78" s="59"/>
      <c r="P78" s="67">
        <f t="shared" si="14"/>
        <v>0</v>
      </c>
    </row>
    <row r="79" spans="2:16" s="23" customFormat="1" ht="24.95" customHeight="1" thickTop="1" thickBot="1" x14ac:dyDescent="0.3">
      <c r="B79" s="82" t="s">
        <v>148</v>
      </c>
      <c r="C79" s="39" t="s">
        <v>152</v>
      </c>
      <c r="E79" s="20"/>
      <c r="F79" s="20"/>
      <c r="G79" s="28"/>
      <c r="H79" s="29">
        <f t="shared" si="12"/>
        <v>0</v>
      </c>
      <c r="J79" s="30"/>
      <c r="K79" s="31"/>
      <c r="L79" s="29">
        <f t="shared" si="13"/>
        <v>0</v>
      </c>
      <c r="N79" s="59"/>
      <c r="P79" s="67">
        <f t="shared" si="14"/>
        <v>0</v>
      </c>
    </row>
    <row r="80" spans="2:16" s="23" customFormat="1" ht="24.95" customHeight="1" thickTop="1" thickBot="1" x14ac:dyDescent="0.3">
      <c r="B80" s="82" t="s">
        <v>148</v>
      </c>
      <c r="C80" s="39" t="s">
        <v>152</v>
      </c>
      <c r="E80" s="20"/>
      <c r="F80" s="20"/>
      <c r="G80" s="28"/>
      <c r="H80" s="29">
        <f t="shared" si="12"/>
        <v>0</v>
      </c>
      <c r="J80" s="30"/>
      <c r="K80" s="31"/>
      <c r="L80" s="29">
        <f t="shared" si="13"/>
        <v>0</v>
      </c>
      <c r="N80" s="59"/>
      <c r="P80" s="67">
        <f t="shared" si="14"/>
        <v>0</v>
      </c>
    </row>
    <row r="81" spans="2:16" s="23" customFormat="1" ht="24.95" customHeight="1" thickTop="1" thickBot="1" x14ac:dyDescent="0.3">
      <c r="B81" s="82" t="s">
        <v>148</v>
      </c>
      <c r="C81" s="39" t="s">
        <v>152</v>
      </c>
      <c r="E81" s="20"/>
      <c r="F81" s="20"/>
      <c r="G81" s="28"/>
      <c r="H81" s="29">
        <f t="shared" si="12"/>
        <v>0</v>
      </c>
      <c r="J81" s="30"/>
      <c r="K81" s="31"/>
      <c r="L81" s="29">
        <f t="shared" si="13"/>
        <v>0</v>
      </c>
      <c r="N81" s="59"/>
      <c r="P81" s="67">
        <f t="shared" si="14"/>
        <v>0</v>
      </c>
    </row>
    <row r="82" spans="2:16" s="23" customFormat="1" ht="24.95" customHeight="1" thickTop="1" thickBot="1" x14ac:dyDescent="0.3">
      <c r="B82" s="82" t="s">
        <v>148</v>
      </c>
      <c r="C82" s="39" t="s">
        <v>152</v>
      </c>
      <c r="E82" s="20"/>
      <c r="F82" s="20"/>
      <c r="G82" s="28"/>
      <c r="H82" s="29">
        <f t="shared" si="12"/>
        <v>0</v>
      </c>
      <c r="J82" s="30"/>
      <c r="K82" s="31"/>
      <c r="L82" s="29">
        <f t="shared" si="13"/>
        <v>0</v>
      </c>
      <c r="N82" s="59"/>
      <c r="P82" s="67">
        <f t="shared" si="14"/>
        <v>0</v>
      </c>
    </row>
    <row r="83" spans="2:16" s="23" customFormat="1" ht="24.95" customHeight="1" thickTop="1" thickBot="1" x14ac:dyDescent="0.3">
      <c r="B83" s="82" t="s">
        <v>148</v>
      </c>
      <c r="C83" s="39" t="s">
        <v>152</v>
      </c>
      <c r="E83" s="20"/>
      <c r="F83" s="20"/>
      <c r="G83" s="28"/>
      <c r="H83" s="29">
        <f t="shared" si="12"/>
        <v>0</v>
      </c>
      <c r="J83" s="30"/>
      <c r="K83" s="31"/>
      <c r="L83" s="29">
        <f t="shared" si="13"/>
        <v>0</v>
      </c>
      <c r="N83" s="59"/>
      <c r="P83" s="67">
        <f t="shared" si="14"/>
        <v>0</v>
      </c>
    </row>
    <row r="84" spans="2:16" s="23" customFormat="1" ht="24.95" customHeight="1" thickTop="1" thickBot="1" x14ac:dyDescent="0.3">
      <c r="B84" s="82" t="s">
        <v>148</v>
      </c>
      <c r="C84" s="39" t="s">
        <v>152</v>
      </c>
      <c r="E84" s="20"/>
      <c r="F84" s="20"/>
      <c r="G84" s="28"/>
      <c r="H84" s="29">
        <f t="shared" si="12"/>
        <v>0</v>
      </c>
      <c r="J84" s="30"/>
      <c r="K84" s="31"/>
      <c r="L84" s="29">
        <f t="shared" si="13"/>
        <v>0</v>
      </c>
      <c r="N84" s="59"/>
      <c r="P84" s="67">
        <f t="shared" si="14"/>
        <v>0</v>
      </c>
    </row>
    <row r="85" spans="2:16" s="23" customFormat="1" ht="24.95" customHeight="1" thickTop="1" thickBot="1" x14ac:dyDescent="0.3">
      <c r="B85" s="82" t="s">
        <v>148</v>
      </c>
      <c r="C85" s="39" t="s">
        <v>152</v>
      </c>
      <c r="E85" s="20"/>
      <c r="F85" s="20"/>
      <c r="G85" s="28"/>
      <c r="H85" s="29">
        <f t="shared" si="12"/>
        <v>0</v>
      </c>
      <c r="J85" s="30"/>
      <c r="K85" s="31"/>
      <c r="L85" s="29">
        <f t="shared" si="13"/>
        <v>0</v>
      </c>
      <c r="N85" s="59"/>
      <c r="P85" s="67">
        <f t="shared" si="14"/>
        <v>0</v>
      </c>
    </row>
    <row r="86" spans="2:16" s="23" customFormat="1" ht="24.95" customHeight="1" thickTop="1" thickBot="1" x14ac:dyDescent="0.3">
      <c r="B86" s="82" t="s">
        <v>148</v>
      </c>
      <c r="C86" s="39" t="s">
        <v>152</v>
      </c>
      <c r="E86" s="20"/>
      <c r="F86" s="20"/>
      <c r="G86" s="28"/>
      <c r="H86" s="29">
        <f t="shared" si="12"/>
        <v>0</v>
      </c>
      <c r="J86" s="30"/>
      <c r="K86" s="31"/>
      <c r="L86" s="29">
        <f t="shared" si="13"/>
        <v>0</v>
      </c>
      <c r="N86" s="59"/>
      <c r="P86" s="67">
        <f t="shared" si="14"/>
        <v>0</v>
      </c>
    </row>
    <row r="87" spans="2:16" s="23" customFormat="1" ht="24.95" customHeight="1" thickTop="1" thickBot="1" x14ac:dyDescent="0.3">
      <c r="B87" s="82" t="s">
        <v>148</v>
      </c>
      <c r="C87" s="39" t="s">
        <v>152</v>
      </c>
      <c r="E87" s="20"/>
      <c r="F87" s="20"/>
      <c r="G87" s="28"/>
      <c r="H87" s="29">
        <f t="shared" si="12"/>
        <v>0</v>
      </c>
      <c r="J87" s="30"/>
      <c r="K87" s="31"/>
      <c r="L87" s="29">
        <f t="shared" si="13"/>
        <v>0</v>
      </c>
      <c r="N87" s="59"/>
      <c r="P87" s="67">
        <f t="shared" si="14"/>
        <v>0</v>
      </c>
    </row>
    <row r="88" spans="2:16" s="23" customFormat="1" ht="24.95" customHeight="1" thickTop="1" thickBot="1" x14ac:dyDescent="0.3">
      <c r="B88" s="82" t="s">
        <v>148</v>
      </c>
      <c r="C88" s="39" t="s">
        <v>152</v>
      </c>
      <c r="E88" s="20"/>
      <c r="F88" s="20"/>
      <c r="G88" s="28"/>
      <c r="H88" s="29">
        <f t="shared" si="12"/>
        <v>0</v>
      </c>
      <c r="J88" s="30"/>
      <c r="K88" s="31"/>
      <c r="L88" s="29">
        <f t="shared" si="13"/>
        <v>0</v>
      </c>
      <c r="N88" s="59"/>
      <c r="P88" s="67">
        <f t="shared" si="14"/>
        <v>0</v>
      </c>
    </row>
    <row r="89" spans="2:16" s="23" customFormat="1" ht="24.95" customHeight="1" thickTop="1" thickBot="1" x14ac:dyDescent="0.3">
      <c r="B89" s="82" t="s">
        <v>148</v>
      </c>
      <c r="C89" s="39" t="s">
        <v>152</v>
      </c>
      <c r="E89" s="20"/>
      <c r="F89" s="20"/>
      <c r="G89" s="28"/>
      <c r="H89" s="29">
        <f t="shared" si="12"/>
        <v>0</v>
      </c>
      <c r="J89" s="30"/>
      <c r="K89" s="31"/>
      <c r="L89" s="29">
        <f t="shared" si="13"/>
        <v>0</v>
      </c>
      <c r="N89" s="59"/>
      <c r="P89" s="67">
        <f t="shared" si="14"/>
        <v>0</v>
      </c>
    </row>
    <row r="90" spans="2:16" s="23" customFormat="1" ht="24.95" customHeight="1" thickTop="1" thickBot="1" x14ac:dyDescent="0.3">
      <c r="B90" s="82" t="s">
        <v>148</v>
      </c>
      <c r="C90" s="39" t="s">
        <v>152</v>
      </c>
      <c r="E90" s="20"/>
      <c r="F90" s="20"/>
      <c r="G90" s="28"/>
      <c r="H90" s="29">
        <f t="shared" si="12"/>
        <v>0</v>
      </c>
      <c r="J90" s="30"/>
      <c r="K90" s="31"/>
      <c r="L90" s="29">
        <f t="shared" si="13"/>
        <v>0</v>
      </c>
      <c r="N90" s="59"/>
      <c r="P90" s="67">
        <f t="shared" si="14"/>
        <v>0</v>
      </c>
    </row>
    <row r="91" spans="2:16" s="23" customFormat="1" ht="24.95" customHeight="1" thickTop="1" thickBot="1" x14ac:dyDescent="0.3">
      <c r="B91" s="82" t="s">
        <v>148</v>
      </c>
      <c r="C91" s="39" t="s">
        <v>152</v>
      </c>
      <c r="E91" s="20"/>
      <c r="F91" s="20"/>
      <c r="G91" s="28"/>
      <c r="H91" s="29">
        <f t="shared" si="12"/>
        <v>0</v>
      </c>
      <c r="J91" s="30"/>
      <c r="K91" s="31"/>
      <c r="L91" s="29">
        <f t="shared" si="13"/>
        <v>0</v>
      </c>
      <c r="N91" s="59"/>
      <c r="P91" s="67">
        <f t="shared" si="14"/>
        <v>0</v>
      </c>
    </row>
    <row r="92" spans="2:16" s="23" customFormat="1" ht="24.95" customHeight="1" thickTop="1" thickBot="1" x14ac:dyDescent="0.3">
      <c r="B92" s="82" t="s">
        <v>148</v>
      </c>
      <c r="C92" s="39" t="s">
        <v>152</v>
      </c>
      <c r="E92" s="20"/>
      <c r="F92" s="20"/>
      <c r="G92" s="28"/>
      <c r="H92" s="29">
        <f t="shared" si="12"/>
        <v>0</v>
      </c>
      <c r="J92" s="30"/>
      <c r="K92" s="31"/>
      <c r="L92" s="29">
        <f t="shared" si="13"/>
        <v>0</v>
      </c>
      <c r="N92" s="59"/>
      <c r="P92" s="67">
        <f t="shared" si="14"/>
        <v>0</v>
      </c>
    </row>
    <row r="93" spans="2:16" s="23" customFormat="1" ht="24.95" customHeight="1" thickTop="1" thickBot="1" x14ac:dyDescent="0.3">
      <c r="B93" s="82" t="s">
        <v>148</v>
      </c>
      <c r="C93" s="39" t="s">
        <v>152</v>
      </c>
      <c r="E93" s="20"/>
      <c r="F93" s="20"/>
      <c r="G93" s="28"/>
      <c r="H93" s="29">
        <f t="shared" si="12"/>
        <v>0</v>
      </c>
      <c r="J93" s="30"/>
      <c r="K93" s="31"/>
      <c r="L93" s="29">
        <f t="shared" si="13"/>
        <v>0</v>
      </c>
      <c r="N93" s="59"/>
      <c r="P93" s="67">
        <f t="shared" si="14"/>
        <v>0</v>
      </c>
    </row>
    <row r="94" spans="2:16" s="23" customFormat="1" ht="24.95" customHeight="1" thickTop="1" thickBot="1" x14ac:dyDescent="0.3">
      <c r="B94" s="82" t="s">
        <v>148</v>
      </c>
      <c r="C94" s="39" t="s">
        <v>152</v>
      </c>
      <c r="E94" s="20"/>
      <c r="F94" s="20"/>
      <c r="G94" s="28"/>
      <c r="H94" s="29">
        <f t="shared" si="12"/>
        <v>0</v>
      </c>
      <c r="J94" s="30"/>
      <c r="K94" s="31"/>
      <c r="L94" s="29">
        <f t="shared" si="13"/>
        <v>0</v>
      </c>
      <c r="N94" s="59"/>
      <c r="P94" s="67">
        <f t="shared" si="14"/>
        <v>0</v>
      </c>
    </row>
    <row r="95" spans="2:16" s="23" customFormat="1" ht="24.95" customHeight="1" thickTop="1" thickBot="1" x14ac:dyDescent="0.3">
      <c r="B95" s="82" t="s">
        <v>148</v>
      </c>
      <c r="C95" s="39" t="s">
        <v>152</v>
      </c>
      <c r="E95" s="20"/>
      <c r="F95" s="20"/>
      <c r="G95" s="28"/>
      <c r="H95" s="29">
        <f t="shared" si="12"/>
        <v>0</v>
      </c>
      <c r="J95" s="30"/>
      <c r="K95" s="31"/>
      <c r="L95" s="29">
        <f t="shared" si="13"/>
        <v>0</v>
      </c>
      <c r="N95" s="59"/>
      <c r="P95" s="67">
        <f t="shared" si="14"/>
        <v>0</v>
      </c>
    </row>
    <row r="96" spans="2:16" s="23" customFormat="1" ht="24.95" customHeight="1" thickTop="1" thickBot="1" x14ac:dyDescent="0.3">
      <c r="B96" s="82" t="s">
        <v>148</v>
      </c>
      <c r="C96" s="39" t="s">
        <v>152</v>
      </c>
      <c r="E96" s="20"/>
      <c r="F96" s="20"/>
      <c r="G96" s="28"/>
      <c r="H96" s="29">
        <f t="shared" si="12"/>
        <v>0</v>
      </c>
      <c r="J96" s="30"/>
      <c r="K96" s="31"/>
      <c r="L96" s="29">
        <f t="shared" si="13"/>
        <v>0</v>
      </c>
      <c r="N96" s="59"/>
      <c r="P96" s="67">
        <f t="shared" si="14"/>
        <v>0</v>
      </c>
    </row>
    <row r="97" spans="2:16" s="23" customFormat="1" ht="24.95" customHeight="1" thickTop="1" thickBot="1" x14ac:dyDescent="0.3">
      <c r="B97" s="82" t="s">
        <v>148</v>
      </c>
      <c r="C97" s="39" t="s">
        <v>152</v>
      </c>
      <c r="E97" s="20"/>
      <c r="F97" s="20"/>
      <c r="G97" s="28"/>
      <c r="H97" s="29">
        <f t="shared" si="12"/>
        <v>0</v>
      </c>
      <c r="J97" s="30"/>
      <c r="K97" s="31"/>
      <c r="L97" s="29">
        <f t="shared" si="13"/>
        <v>0</v>
      </c>
      <c r="N97" s="59"/>
      <c r="P97" s="67">
        <f t="shared" si="14"/>
        <v>0</v>
      </c>
    </row>
    <row r="98" spans="2:16" s="23" customFormat="1" ht="24.95" customHeight="1" thickTop="1" thickBot="1" x14ac:dyDescent="0.3">
      <c r="B98" s="82" t="s">
        <v>148</v>
      </c>
      <c r="C98" s="39" t="s">
        <v>152</v>
      </c>
      <c r="E98" s="20"/>
      <c r="F98" s="20"/>
      <c r="G98" s="28"/>
      <c r="H98" s="29">
        <f t="shared" si="12"/>
        <v>0</v>
      </c>
      <c r="J98" s="30"/>
      <c r="K98" s="31"/>
      <c r="L98" s="29">
        <f t="shared" si="13"/>
        <v>0</v>
      </c>
      <c r="N98" s="59"/>
      <c r="P98" s="67">
        <f t="shared" si="14"/>
        <v>0</v>
      </c>
    </row>
    <row r="99" spans="2:16" s="23" customFormat="1" ht="24.95" customHeight="1" thickTop="1" thickBot="1" x14ac:dyDescent="0.3">
      <c r="B99" s="82" t="s">
        <v>148</v>
      </c>
      <c r="C99" s="39" t="s">
        <v>152</v>
      </c>
      <c r="E99" s="20"/>
      <c r="F99" s="20"/>
      <c r="G99" s="28"/>
      <c r="H99" s="29">
        <f t="shared" si="12"/>
        <v>0</v>
      </c>
      <c r="J99" s="30"/>
      <c r="K99" s="31"/>
      <c r="L99" s="29">
        <f t="shared" si="13"/>
        <v>0</v>
      </c>
      <c r="N99" s="59"/>
      <c r="P99" s="67">
        <f t="shared" si="14"/>
        <v>0</v>
      </c>
    </row>
    <row r="100" spans="2:16" s="23" customFormat="1" ht="24.95" customHeight="1" thickTop="1" thickBot="1" x14ac:dyDescent="0.3">
      <c r="B100" s="82" t="s">
        <v>148</v>
      </c>
      <c r="C100" s="39" t="s">
        <v>152</v>
      </c>
      <c r="E100" s="20"/>
      <c r="F100" s="20"/>
      <c r="G100" s="28"/>
      <c r="H100" s="29">
        <f t="shared" si="12"/>
        <v>0</v>
      </c>
      <c r="J100" s="30"/>
      <c r="K100" s="31"/>
      <c r="L100" s="29">
        <f t="shared" si="13"/>
        <v>0</v>
      </c>
      <c r="N100" s="59"/>
      <c r="P100" s="67">
        <f t="shared" si="14"/>
        <v>0</v>
      </c>
    </row>
    <row r="101" spans="2:16" s="23" customFormat="1" ht="24.95" customHeight="1" thickTop="1" thickBot="1" x14ac:dyDescent="0.3">
      <c r="B101" s="82" t="s">
        <v>148</v>
      </c>
      <c r="C101" s="39" t="s">
        <v>152</v>
      </c>
      <c r="E101" s="20"/>
      <c r="F101" s="20"/>
      <c r="G101" s="28"/>
      <c r="H101" s="29">
        <f t="shared" si="12"/>
        <v>0</v>
      </c>
      <c r="J101" s="30"/>
      <c r="K101" s="31"/>
      <c r="L101" s="29">
        <f t="shared" si="13"/>
        <v>0</v>
      </c>
      <c r="N101" s="59"/>
      <c r="P101" s="67">
        <f t="shared" si="14"/>
        <v>0</v>
      </c>
    </row>
    <row r="102" spans="2:16" s="23" customFormat="1" ht="24.95" customHeight="1" thickTop="1" thickBot="1" x14ac:dyDescent="0.3">
      <c r="B102" s="82" t="s">
        <v>148</v>
      </c>
      <c r="C102" s="39" t="s">
        <v>152</v>
      </c>
      <c r="E102" s="20"/>
      <c r="F102" s="20"/>
      <c r="G102" s="28"/>
      <c r="H102" s="29">
        <f t="shared" si="12"/>
        <v>0</v>
      </c>
      <c r="J102" s="30"/>
      <c r="K102" s="31"/>
      <c r="L102" s="29">
        <f t="shared" si="13"/>
        <v>0</v>
      </c>
      <c r="N102" s="59"/>
      <c r="P102" s="67">
        <f t="shared" si="14"/>
        <v>0</v>
      </c>
    </row>
    <row r="103" spans="2:16" s="23" customFormat="1" ht="24.95" customHeight="1" thickTop="1" thickBot="1" x14ac:dyDescent="0.3">
      <c r="B103" s="82" t="s">
        <v>148</v>
      </c>
      <c r="C103" s="39" t="s">
        <v>152</v>
      </c>
      <c r="E103" s="20"/>
      <c r="F103" s="20"/>
      <c r="G103" s="28"/>
      <c r="H103" s="29">
        <f t="shared" si="12"/>
        <v>0</v>
      </c>
      <c r="J103" s="30"/>
      <c r="K103" s="31"/>
      <c r="L103" s="29">
        <f t="shared" si="13"/>
        <v>0</v>
      </c>
      <c r="N103" s="59"/>
      <c r="P103" s="67">
        <f t="shared" si="14"/>
        <v>0</v>
      </c>
    </row>
    <row r="104" spans="2:16" s="23" customFormat="1" ht="24.95" customHeight="1" thickTop="1" thickBot="1" x14ac:dyDescent="0.3">
      <c r="B104" s="82" t="s">
        <v>148</v>
      </c>
      <c r="C104" s="39" t="s">
        <v>152</v>
      </c>
      <c r="E104" s="20"/>
      <c r="F104" s="20"/>
      <c r="G104" s="28"/>
      <c r="H104" s="29">
        <f t="shared" si="12"/>
        <v>0</v>
      </c>
      <c r="J104" s="30"/>
      <c r="K104" s="31"/>
      <c r="L104" s="29">
        <f t="shared" si="13"/>
        <v>0</v>
      </c>
      <c r="N104" s="59"/>
      <c r="P104" s="67">
        <f t="shared" si="14"/>
        <v>0</v>
      </c>
    </row>
    <row r="105" spans="2:16" s="23" customFormat="1" ht="24.95" customHeight="1" thickTop="1" thickBot="1" x14ac:dyDescent="0.3">
      <c r="B105" s="82" t="s">
        <v>148</v>
      </c>
      <c r="C105" s="39" t="s">
        <v>152</v>
      </c>
      <c r="E105" s="20"/>
      <c r="F105" s="20"/>
      <c r="G105" s="28"/>
      <c r="H105" s="29">
        <f t="shared" si="12"/>
        <v>0</v>
      </c>
      <c r="J105" s="30"/>
      <c r="K105" s="31"/>
      <c r="L105" s="29">
        <f t="shared" si="13"/>
        <v>0</v>
      </c>
      <c r="N105" s="59"/>
      <c r="P105" s="67">
        <f t="shared" si="14"/>
        <v>0</v>
      </c>
    </row>
    <row r="106" spans="2:16" s="23" customFormat="1" ht="24.95" customHeight="1" thickTop="1" thickBot="1" x14ac:dyDescent="0.3">
      <c r="B106" s="82" t="s">
        <v>148</v>
      </c>
      <c r="C106" s="39" t="s">
        <v>152</v>
      </c>
      <c r="E106" s="20"/>
      <c r="F106" s="20"/>
      <c r="G106" s="28"/>
      <c r="H106" s="29">
        <f t="shared" si="12"/>
        <v>0</v>
      </c>
      <c r="J106" s="30"/>
      <c r="K106" s="31"/>
      <c r="L106" s="29">
        <f t="shared" si="13"/>
        <v>0</v>
      </c>
      <c r="N106" s="59"/>
      <c r="P106" s="67">
        <f t="shared" si="14"/>
        <v>0</v>
      </c>
    </row>
    <row r="107" spans="2:16" s="23" customFormat="1" ht="24.95" customHeight="1" thickTop="1" thickBot="1" x14ac:dyDescent="0.3">
      <c r="B107" s="82" t="s">
        <v>148</v>
      </c>
      <c r="C107" s="39" t="s">
        <v>152</v>
      </c>
      <c r="E107" s="20"/>
      <c r="F107" s="20"/>
      <c r="G107" s="28"/>
      <c r="H107" s="29">
        <f t="shared" si="12"/>
        <v>0</v>
      </c>
      <c r="J107" s="30"/>
      <c r="K107" s="31"/>
      <c r="L107" s="29">
        <f t="shared" si="13"/>
        <v>0</v>
      </c>
      <c r="N107" s="59"/>
      <c r="P107" s="67">
        <f t="shared" si="14"/>
        <v>0</v>
      </c>
    </row>
    <row r="108" spans="2:16" s="23" customFormat="1" ht="24.95" customHeight="1" thickTop="1" thickBot="1" x14ac:dyDescent="0.3">
      <c r="B108" s="82" t="s">
        <v>148</v>
      </c>
      <c r="C108" s="39" t="s">
        <v>152</v>
      </c>
      <c r="E108" s="20"/>
      <c r="F108" s="20"/>
      <c r="G108" s="28"/>
      <c r="H108" s="29">
        <f t="shared" si="12"/>
        <v>0</v>
      </c>
      <c r="J108" s="30"/>
      <c r="K108" s="31"/>
      <c r="L108" s="29">
        <f t="shared" si="13"/>
        <v>0</v>
      </c>
      <c r="N108" s="59"/>
      <c r="P108" s="67">
        <f t="shared" si="14"/>
        <v>0</v>
      </c>
    </row>
    <row r="109" spans="2:16" s="23" customFormat="1" ht="24.95" customHeight="1" thickTop="1" thickBot="1" x14ac:dyDescent="0.3">
      <c r="B109" s="82" t="s">
        <v>148</v>
      </c>
      <c r="C109" s="39" t="s">
        <v>152</v>
      </c>
      <c r="E109" s="20"/>
      <c r="F109" s="20"/>
      <c r="G109" s="28"/>
      <c r="H109" s="29">
        <f t="shared" si="12"/>
        <v>0</v>
      </c>
      <c r="J109" s="30"/>
      <c r="K109" s="31"/>
      <c r="L109" s="29">
        <f t="shared" si="13"/>
        <v>0</v>
      </c>
      <c r="N109" s="59"/>
      <c r="P109" s="67">
        <f t="shared" si="14"/>
        <v>0</v>
      </c>
    </row>
    <row r="110" spans="2:16" s="23" customFormat="1" ht="24.95" customHeight="1" thickTop="1" thickBot="1" x14ac:dyDescent="0.3">
      <c r="B110" s="82" t="s">
        <v>148</v>
      </c>
      <c r="C110" s="39" t="s">
        <v>152</v>
      </c>
      <c r="E110" s="20"/>
      <c r="F110" s="20"/>
      <c r="G110" s="28"/>
      <c r="H110" s="29">
        <f t="shared" si="12"/>
        <v>0</v>
      </c>
      <c r="J110" s="30"/>
      <c r="K110" s="31"/>
      <c r="L110" s="29">
        <f t="shared" si="13"/>
        <v>0</v>
      </c>
      <c r="N110" s="59"/>
      <c r="P110" s="67">
        <f t="shared" si="14"/>
        <v>0</v>
      </c>
    </row>
    <row r="111" spans="2:16" s="23" customFormat="1" ht="24.95" customHeight="1" thickTop="1" thickBot="1" x14ac:dyDescent="0.3">
      <c r="B111" s="82" t="s">
        <v>148</v>
      </c>
      <c r="C111" s="39" t="s">
        <v>152</v>
      </c>
      <c r="E111" s="20"/>
      <c r="F111" s="20"/>
      <c r="G111" s="28"/>
      <c r="H111" s="29">
        <f t="shared" si="12"/>
        <v>0</v>
      </c>
      <c r="J111" s="30"/>
      <c r="K111" s="31"/>
      <c r="L111" s="29">
        <f t="shared" si="13"/>
        <v>0</v>
      </c>
      <c r="N111" s="59"/>
      <c r="P111" s="67">
        <f t="shared" si="14"/>
        <v>0</v>
      </c>
    </row>
    <row r="112" spans="2:16" s="23" customFormat="1" ht="24.95" customHeight="1" thickTop="1" thickBot="1" x14ac:dyDescent="0.3">
      <c r="B112" s="82" t="s">
        <v>148</v>
      </c>
      <c r="C112" s="39" t="s">
        <v>152</v>
      </c>
      <c r="E112" s="20"/>
      <c r="F112" s="20"/>
      <c r="G112" s="28"/>
      <c r="H112" s="29">
        <f t="shared" si="12"/>
        <v>0</v>
      </c>
      <c r="J112" s="30"/>
      <c r="K112" s="31"/>
      <c r="L112" s="29">
        <f t="shared" si="13"/>
        <v>0</v>
      </c>
      <c r="N112" s="59"/>
      <c r="P112" s="67">
        <f t="shared" si="14"/>
        <v>0</v>
      </c>
    </row>
    <row r="113" spans="2:16" s="23" customFormat="1" ht="24.95" customHeight="1" thickTop="1" thickBot="1" x14ac:dyDescent="0.3">
      <c r="B113" s="82" t="s">
        <v>148</v>
      </c>
      <c r="C113" s="39" t="s">
        <v>152</v>
      </c>
      <c r="E113" s="20"/>
      <c r="F113" s="20"/>
      <c r="G113" s="28"/>
      <c r="H113" s="29">
        <f t="shared" si="12"/>
        <v>0</v>
      </c>
      <c r="J113" s="30"/>
      <c r="K113" s="31"/>
      <c r="L113" s="29">
        <f t="shared" si="13"/>
        <v>0</v>
      </c>
      <c r="N113" s="59"/>
      <c r="P113" s="67">
        <f t="shared" si="14"/>
        <v>0</v>
      </c>
    </row>
    <row r="114" spans="2:16" s="23" customFormat="1" ht="24.95" customHeight="1" thickTop="1" thickBot="1" x14ac:dyDescent="0.3">
      <c r="B114" s="82" t="s">
        <v>148</v>
      </c>
      <c r="C114" s="39" t="s">
        <v>152</v>
      </c>
      <c r="E114" s="20"/>
      <c r="F114" s="20"/>
      <c r="G114" s="28"/>
      <c r="H114" s="29">
        <f t="shared" si="12"/>
        <v>0</v>
      </c>
      <c r="J114" s="30"/>
      <c r="K114" s="31"/>
      <c r="L114" s="29">
        <f t="shared" si="13"/>
        <v>0</v>
      </c>
      <c r="N114" s="59"/>
      <c r="P114" s="67">
        <f t="shared" si="14"/>
        <v>0</v>
      </c>
    </row>
    <row r="115" spans="2:16" s="23" customFormat="1" ht="24.95" customHeight="1" thickTop="1" thickBot="1" x14ac:dyDescent="0.3">
      <c r="B115" s="82" t="s">
        <v>148</v>
      </c>
      <c r="C115" s="39" t="s">
        <v>152</v>
      </c>
      <c r="E115" s="20"/>
      <c r="F115" s="20"/>
      <c r="G115" s="28"/>
      <c r="H115" s="29">
        <f t="shared" si="12"/>
        <v>0</v>
      </c>
      <c r="J115" s="30"/>
      <c r="K115" s="31"/>
      <c r="L115" s="29">
        <f t="shared" si="13"/>
        <v>0</v>
      </c>
      <c r="N115" s="59"/>
      <c r="P115" s="67">
        <f t="shared" si="14"/>
        <v>0</v>
      </c>
    </row>
    <row r="116" spans="2:16" s="23" customFormat="1" ht="24.95" customHeight="1" thickTop="1" thickBot="1" x14ac:dyDescent="0.3">
      <c r="B116" s="82" t="s">
        <v>148</v>
      </c>
      <c r="C116" s="39" t="s">
        <v>152</v>
      </c>
      <c r="E116" s="20"/>
      <c r="F116" s="20"/>
      <c r="G116" s="28"/>
      <c r="H116" s="29">
        <f t="shared" si="12"/>
        <v>0</v>
      </c>
      <c r="J116" s="30"/>
      <c r="K116" s="31"/>
      <c r="L116" s="29">
        <f t="shared" si="13"/>
        <v>0</v>
      </c>
      <c r="N116" s="59"/>
      <c r="P116" s="67">
        <f t="shared" si="14"/>
        <v>0</v>
      </c>
    </row>
    <row r="117" spans="2:16" s="23" customFormat="1" ht="24.95" customHeight="1" thickTop="1" thickBot="1" x14ac:dyDescent="0.3">
      <c r="B117" s="82" t="s">
        <v>148</v>
      </c>
      <c r="C117" s="39" t="s">
        <v>152</v>
      </c>
      <c r="E117" s="20"/>
      <c r="F117" s="20"/>
      <c r="G117" s="28"/>
      <c r="H117" s="29">
        <f t="shared" si="12"/>
        <v>0</v>
      </c>
      <c r="J117" s="30"/>
      <c r="K117" s="31"/>
      <c r="L117" s="29">
        <f t="shared" si="13"/>
        <v>0</v>
      </c>
      <c r="N117" s="59"/>
      <c r="P117" s="67">
        <f t="shared" si="14"/>
        <v>0</v>
      </c>
    </row>
    <row r="118" spans="2:16" s="23" customFormat="1" ht="24.95" customHeight="1" thickTop="1" thickBot="1" x14ac:dyDescent="0.3">
      <c r="B118" s="82" t="s">
        <v>148</v>
      </c>
      <c r="C118" s="39" t="s">
        <v>152</v>
      </c>
      <c r="E118" s="20"/>
      <c r="F118" s="20"/>
      <c r="G118" s="28"/>
      <c r="H118" s="29">
        <f t="shared" si="12"/>
        <v>0</v>
      </c>
      <c r="J118" s="30"/>
      <c r="K118" s="31"/>
      <c r="L118" s="29">
        <f t="shared" si="13"/>
        <v>0</v>
      </c>
      <c r="N118" s="59"/>
      <c r="P118" s="67">
        <f t="shared" si="14"/>
        <v>0</v>
      </c>
    </row>
    <row r="119" spans="2:16" s="23" customFormat="1" ht="24.95" customHeight="1" thickTop="1" thickBot="1" x14ac:dyDescent="0.3">
      <c r="B119" s="82" t="s">
        <v>148</v>
      </c>
      <c r="C119" s="39" t="s">
        <v>152</v>
      </c>
      <c r="E119" s="20"/>
      <c r="F119" s="20"/>
      <c r="G119" s="28"/>
      <c r="H119" s="29">
        <f t="shared" si="12"/>
        <v>0</v>
      </c>
      <c r="J119" s="30"/>
      <c r="K119" s="31"/>
      <c r="L119" s="29">
        <f t="shared" si="13"/>
        <v>0</v>
      </c>
      <c r="N119" s="59"/>
      <c r="P119" s="67">
        <f t="shared" si="14"/>
        <v>0</v>
      </c>
    </row>
    <row r="120" spans="2:16" s="23" customFormat="1" ht="24.95" customHeight="1" thickTop="1" thickBot="1" x14ac:dyDescent="0.3">
      <c r="B120" s="82" t="s">
        <v>148</v>
      </c>
      <c r="C120" s="39" t="s">
        <v>152</v>
      </c>
      <c r="E120" s="20"/>
      <c r="F120" s="20"/>
      <c r="G120" s="28"/>
      <c r="H120" s="29">
        <f t="shared" si="12"/>
        <v>0</v>
      </c>
      <c r="J120" s="30"/>
      <c r="K120" s="31"/>
      <c r="L120" s="29">
        <f t="shared" si="13"/>
        <v>0</v>
      </c>
      <c r="N120" s="59"/>
      <c r="P120" s="67">
        <f t="shared" si="14"/>
        <v>0</v>
      </c>
    </row>
    <row r="121" spans="2:16" s="23" customFormat="1" ht="24.95" customHeight="1" thickTop="1" thickBot="1" x14ac:dyDescent="0.3">
      <c r="B121" s="82" t="s">
        <v>148</v>
      </c>
      <c r="C121" s="39" t="s">
        <v>152</v>
      </c>
      <c r="E121" s="20"/>
      <c r="F121" s="20"/>
      <c r="G121" s="28"/>
      <c r="H121" s="29">
        <f t="shared" si="12"/>
        <v>0</v>
      </c>
      <c r="J121" s="30"/>
      <c r="K121" s="31"/>
      <c r="L121" s="29">
        <f t="shared" si="13"/>
        <v>0</v>
      </c>
      <c r="N121" s="59"/>
      <c r="P121" s="67">
        <f t="shared" si="14"/>
        <v>0</v>
      </c>
    </row>
    <row r="122" spans="2:16" s="23" customFormat="1" ht="24.95" customHeight="1" thickTop="1" thickBot="1" x14ac:dyDescent="0.3">
      <c r="B122" s="82" t="s">
        <v>148</v>
      </c>
      <c r="C122" s="39" t="s">
        <v>152</v>
      </c>
      <c r="E122" s="20"/>
      <c r="F122" s="20"/>
      <c r="G122" s="28"/>
      <c r="H122" s="29">
        <f t="shared" si="12"/>
        <v>0</v>
      </c>
      <c r="J122" s="30"/>
      <c r="K122" s="31"/>
      <c r="L122" s="29">
        <f t="shared" si="13"/>
        <v>0</v>
      </c>
      <c r="N122" s="59"/>
      <c r="P122" s="67">
        <f t="shared" si="14"/>
        <v>0</v>
      </c>
    </row>
    <row r="123" spans="2:16" s="23" customFormat="1" ht="24.95" customHeight="1" thickTop="1" thickBot="1" x14ac:dyDescent="0.3">
      <c r="B123" s="82" t="s">
        <v>148</v>
      </c>
      <c r="C123" s="39" t="s">
        <v>152</v>
      </c>
      <c r="E123" s="20"/>
      <c r="F123" s="20"/>
      <c r="G123" s="28"/>
      <c r="H123" s="29">
        <f t="shared" si="12"/>
        <v>0</v>
      </c>
      <c r="J123" s="30"/>
      <c r="K123" s="31"/>
      <c r="L123" s="29">
        <f t="shared" si="13"/>
        <v>0</v>
      </c>
      <c r="N123" s="59"/>
      <c r="P123" s="67">
        <f t="shared" si="14"/>
        <v>0</v>
      </c>
    </row>
    <row r="124" spans="2:16" s="23" customFormat="1" ht="24.95" customHeight="1" thickTop="1" thickBot="1" x14ac:dyDescent="0.3">
      <c r="B124" s="82" t="s">
        <v>148</v>
      </c>
      <c r="C124" s="39" t="s">
        <v>152</v>
      </c>
      <c r="E124" s="20"/>
      <c r="F124" s="20"/>
      <c r="G124" s="28"/>
      <c r="H124" s="29">
        <f t="shared" si="12"/>
        <v>0</v>
      </c>
      <c r="J124" s="30"/>
      <c r="K124" s="31"/>
      <c r="L124" s="29">
        <f t="shared" si="13"/>
        <v>0</v>
      </c>
      <c r="N124" s="59"/>
      <c r="P124" s="67">
        <f t="shared" si="14"/>
        <v>0</v>
      </c>
    </row>
    <row r="125" spans="2:16" s="23" customFormat="1" ht="24.95" customHeight="1" thickTop="1" thickBot="1" x14ac:dyDescent="0.3">
      <c r="B125" s="82" t="s">
        <v>148</v>
      </c>
      <c r="C125" s="39" t="s">
        <v>152</v>
      </c>
      <c r="E125" s="20"/>
      <c r="F125" s="20"/>
      <c r="G125" s="28"/>
      <c r="H125" s="29">
        <f t="shared" si="12"/>
        <v>0</v>
      </c>
      <c r="J125" s="30"/>
      <c r="K125" s="31"/>
      <c r="L125" s="29">
        <f t="shared" si="13"/>
        <v>0</v>
      </c>
      <c r="N125" s="59"/>
      <c r="P125" s="67">
        <f t="shared" si="14"/>
        <v>0</v>
      </c>
    </row>
    <row r="126" spans="2:16" s="23" customFormat="1" ht="24.95" customHeight="1" thickTop="1" thickBot="1" x14ac:dyDescent="0.3">
      <c r="B126" s="82" t="s">
        <v>148</v>
      </c>
      <c r="C126" s="39" t="s">
        <v>152</v>
      </c>
      <c r="E126" s="20"/>
      <c r="F126" s="20"/>
      <c r="G126" s="28"/>
      <c r="H126" s="29">
        <f t="shared" si="12"/>
        <v>0</v>
      </c>
      <c r="J126" s="30"/>
      <c r="K126" s="31"/>
      <c r="L126" s="29">
        <f t="shared" si="13"/>
        <v>0</v>
      </c>
      <c r="N126" s="59"/>
      <c r="P126" s="67">
        <f t="shared" si="14"/>
        <v>0</v>
      </c>
    </row>
    <row r="127" spans="2:16" s="23" customFormat="1" ht="24.95" customHeight="1" thickTop="1" thickBot="1" x14ac:dyDescent="0.3">
      <c r="B127" s="82" t="s">
        <v>148</v>
      </c>
      <c r="C127" s="39" t="s">
        <v>152</v>
      </c>
      <c r="E127" s="20"/>
      <c r="F127" s="20"/>
      <c r="G127" s="28"/>
      <c r="H127" s="29">
        <f t="shared" si="12"/>
        <v>0</v>
      </c>
      <c r="J127" s="30"/>
      <c r="K127" s="31"/>
      <c r="L127" s="29">
        <f t="shared" si="13"/>
        <v>0</v>
      </c>
      <c r="N127" s="59"/>
      <c r="P127" s="67">
        <f t="shared" si="14"/>
        <v>0</v>
      </c>
    </row>
    <row r="128" spans="2:16" s="23" customFormat="1" ht="24.95" customHeight="1" thickTop="1" thickBot="1" x14ac:dyDescent="0.3">
      <c r="B128" s="82" t="s">
        <v>148</v>
      </c>
      <c r="C128" s="39" t="s">
        <v>152</v>
      </c>
      <c r="E128" s="20"/>
      <c r="F128" s="20"/>
      <c r="G128" s="28"/>
      <c r="H128" s="29">
        <f t="shared" si="12"/>
        <v>0</v>
      </c>
      <c r="J128" s="30"/>
      <c r="K128" s="31"/>
      <c r="L128" s="29">
        <f t="shared" si="13"/>
        <v>0</v>
      </c>
      <c r="N128" s="59"/>
      <c r="P128" s="67">
        <f t="shared" si="14"/>
        <v>0</v>
      </c>
    </row>
    <row r="129" spans="2:16" s="23" customFormat="1" ht="24.95" customHeight="1" thickTop="1" thickBot="1" x14ac:dyDescent="0.3">
      <c r="B129" s="82" t="s">
        <v>148</v>
      </c>
      <c r="C129" s="39" t="s">
        <v>152</v>
      </c>
      <c r="E129" s="20"/>
      <c r="F129" s="20"/>
      <c r="G129" s="28"/>
      <c r="H129" s="29">
        <f t="shared" si="12"/>
        <v>0</v>
      </c>
      <c r="J129" s="30"/>
      <c r="K129" s="31"/>
      <c r="L129" s="29">
        <f t="shared" si="13"/>
        <v>0</v>
      </c>
      <c r="N129" s="59"/>
      <c r="P129" s="67">
        <f t="shared" si="14"/>
        <v>0</v>
      </c>
    </row>
    <row r="130" spans="2:16" s="23" customFormat="1" ht="24.95" customHeight="1" thickTop="1" thickBot="1" x14ac:dyDescent="0.3">
      <c r="B130" s="82" t="s">
        <v>148</v>
      </c>
      <c r="C130" s="39" t="s">
        <v>152</v>
      </c>
      <c r="E130" s="20"/>
      <c r="F130" s="20"/>
      <c r="G130" s="28"/>
      <c r="H130" s="29">
        <f t="shared" si="12"/>
        <v>0</v>
      </c>
      <c r="J130" s="30"/>
      <c r="K130" s="31"/>
      <c r="L130" s="29">
        <f t="shared" si="13"/>
        <v>0</v>
      </c>
      <c r="N130" s="59"/>
      <c r="P130" s="67">
        <f t="shared" si="14"/>
        <v>0</v>
      </c>
    </row>
    <row r="131" spans="2:16" s="23" customFormat="1" ht="24.95" customHeight="1" thickTop="1" thickBot="1" x14ac:dyDescent="0.3">
      <c r="B131" s="82" t="s">
        <v>148</v>
      </c>
      <c r="C131" s="39" t="s">
        <v>152</v>
      </c>
      <c r="E131" s="20"/>
      <c r="F131" s="20"/>
      <c r="G131" s="28"/>
      <c r="H131" s="29">
        <f t="shared" si="12"/>
        <v>0</v>
      </c>
      <c r="J131" s="30"/>
      <c r="K131" s="31"/>
      <c r="L131" s="29">
        <f t="shared" si="13"/>
        <v>0</v>
      </c>
      <c r="N131" s="59"/>
      <c r="P131" s="67">
        <f t="shared" si="14"/>
        <v>0</v>
      </c>
    </row>
    <row r="132" spans="2:16" s="23" customFormat="1" ht="24.95" customHeight="1" thickTop="1" thickBot="1" x14ac:dyDescent="0.3">
      <c r="B132" s="82" t="s">
        <v>148</v>
      </c>
      <c r="C132" s="39" t="s">
        <v>152</v>
      </c>
      <c r="E132" s="20"/>
      <c r="F132" s="20"/>
      <c r="G132" s="28"/>
      <c r="H132" s="29">
        <f t="shared" si="12"/>
        <v>0</v>
      </c>
      <c r="J132" s="30"/>
      <c r="K132" s="31"/>
      <c r="L132" s="29">
        <f t="shared" si="13"/>
        <v>0</v>
      </c>
      <c r="N132" s="59"/>
      <c r="P132" s="67">
        <f t="shared" si="14"/>
        <v>0</v>
      </c>
    </row>
    <row r="133" spans="2:16" s="23" customFormat="1" ht="24.95" customHeight="1" thickTop="1" thickBot="1" x14ac:dyDescent="0.3">
      <c r="B133" s="82" t="s">
        <v>148</v>
      </c>
      <c r="C133" s="39" t="s">
        <v>152</v>
      </c>
      <c r="E133" s="20"/>
      <c r="F133" s="20"/>
      <c r="G133" s="28"/>
      <c r="H133" s="29">
        <f t="shared" si="12"/>
        <v>0</v>
      </c>
      <c r="J133" s="30"/>
      <c r="K133" s="31"/>
      <c r="L133" s="29">
        <f t="shared" si="13"/>
        <v>0</v>
      </c>
      <c r="N133" s="59"/>
      <c r="P133" s="67">
        <f t="shared" si="14"/>
        <v>0</v>
      </c>
    </row>
    <row r="134" spans="2:16" ht="30" customHeight="1" thickTop="1" thickBot="1" x14ac:dyDescent="0.3">
      <c r="B134" s="46" t="s">
        <v>186</v>
      </c>
      <c r="C134" s="47"/>
      <c r="D134" s="23"/>
      <c r="E134" s="66" t="s">
        <v>185</v>
      </c>
      <c r="F134" s="66"/>
      <c r="G134" s="66"/>
      <c r="H134" s="67">
        <f>SUM(H74:H133)</f>
        <v>0</v>
      </c>
      <c r="I134" s="23"/>
      <c r="J134" s="66" t="s">
        <v>187</v>
      </c>
      <c r="K134" s="66"/>
      <c r="L134" s="67">
        <f>SUM(L74:L133)</f>
        <v>0</v>
      </c>
      <c r="N134" s="67">
        <f>SUM(N74:N133)</f>
        <v>0</v>
      </c>
      <c r="P134" s="78">
        <f>H134+L134+N134</f>
        <v>0</v>
      </c>
    </row>
    <row r="135" spans="2:16" ht="24.95" customHeight="1" thickTop="1" x14ac:dyDescent="0.25"/>
    <row r="136" spans="2:16" ht="24.95" customHeight="1" x14ac:dyDescent="0.25"/>
    <row r="137" spans="2:16" ht="24.95" customHeight="1" x14ac:dyDescent="0.25"/>
    <row r="138" spans="2:16" ht="24.95" customHeight="1" x14ac:dyDescent="0.25"/>
    <row r="139" spans="2:16" ht="24.95" customHeight="1" x14ac:dyDescent="0.25"/>
    <row r="140" spans="2:16" ht="24.95" customHeight="1" x14ac:dyDescent="0.25"/>
    <row r="141" spans="2:16" ht="24.95" customHeight="1" x14ac:dyDescent="0.25"/>
    <row r="142" spans="2:16" ht="24.95" customHeight="1" x14ac:dyDescent="0.25"/>
    <row r="143" spans="2:16" ht="24.95" customHeight="1" x14ac:dyDescent="0.25"/>
    <row r="144" spans="2:16" ht="24.95" customHeight="1" x14ac:dyDescent="0.25"/>
    <row r="145" ht="24.95" customHeight="1" x14ac:dyDescent="0.25"/>
  </sheetData>
  <sheetProtection algorithmName="SHA-512" hashValue="zy3H8xNWsd07+DJQHB+3LMHdiJclJejZiIV/C3uL243/8rgDpSmqZ8AInSx/qDkOhlu6c8UvCltqba2twWZhfA==" saltValue="MtuJdq7CZ1toUNWf3qtlIg==" spinCount="100000" sheet="1" selectLockedCells="1"/>
  <mergeCells count="3">
    <mergeCell ref="B3:C3"/>
    <mergeCell ref="E3:H3"/>
    <mergeCell ref="J3:L3"/>
  </mergeCells>
  <conditionalFormatting sqref="B10:P17 B23:P23 B66:P71">
    <cfRule type="expression" dxfId="21" priority="29" stopIfTrue="1">
      <formula>$B10="nej"</formula>
    </cfRule>
  </conditionalFormatting>
  <conditionalFormatting sqref="B18:P22">
    <cfRule type="expression" dxfId="20" priority="28" stopIfTrue="1">
      <formula>$B18="nej"</formula>
    </cfRule>
  </conditionalFormatting>
  <conditionalFormatting sqref="B24:P28">
    <cfRule type="expression" dxfId="19" priority="27" stopIfTrue="1">
      <formula>$B24="nej"</formula>
    </cfRule>
  </conditionalFormatting>
  <conditionalFormatting sqref="B29:P33">
    <cfRule type="expression" dxfId="18" priority="26" stopIfTrue="1">
      <formula>$B29="nej"</formula>
    </cfRule>
  </conditionalFormatting>
  <conditionalFormatting sqref="B34:P40 B46:P46">
    <cfRule type="expression" dxfId="17" priority="23" stopIfTrue="1">
      <formula>$B34="nej"</formula>
    </cfRule>
  </conditionalFormatting>
  <conditionalFormatting sqref="B41:P45">
    <cfRule type="expression" dxfId="16" priority="22" stopIfTrue="1">
      <formula>$B41="nej"</formula>
    </cfRule>
  </conditionalFormatting>
  <conditionalFormatting sqref="B47:P51">
    <cfRule type="expression" dxfId="15" priority="21" stopIfTrue="1">
      <formula>$B47="nej"</formula>
    </cfRule>
  </conditionalFormatting>
  <conditionalFormatting sqref="B52:P53">
    <cfRule type="expression" dxfId="14" priority="20" stopIfTrue="1">
      <formula>$B52="nej"</formula>
    </cfRule>
  </conditionalFormatting>
  <conditionalFormatting sqref="B61:P61 B54:P55">
    <cfRule type="expression" dxfId="13" priority="18" stopIfTrue="1">
      <formula>$B54="nej"</formula>
    </cfRule>
  </conditionalFormatting>
  <conditionalFormatting sqref="B56:P60">
    <cfRule type="expression" dxfId="12" priority="17" stopIfTrue="1">
      <formula>$B56="nej"</formula>
    </cfRule>
  </conditionalFormatting>
  <conditionalFormatting sqref="B62:P65">
    <cfRule type="expression" dxfId="11" priority="16" stopIfTrue="1">
      <formula>$B62="nej"</formula>
    </cfRule>
  </conditionalFormatting>
  <conditionalFormatting sqref="B74:P81 B87:P87 B130:P134">
    <cfRule type="expression" dxfId="10" priority="11" stopIfTrue="1">
      <formula>$B74="nej"</formula>
    </cfRule>
  </conditionalFormatting>
  <conditionalFormatting sqref="B82:P86">
    <cfRule type="expression" dxfId="9" priority="10" stopIfTrue="1">
      <formula>$B82="nej"</formula>
    </cfRule>
  </conditionalFormatting>
  <conditionalFormatting sqref="B88:P92">
    <cfRule type="expression" dxfId="8" priority="9" stopIfTrue="1">
      <formula>$B88="nej"</formula>
    </cfRule>
  </conditionalFormatting>
  <conditionalFormatting sqref="B93:P97">
    <cfRule type="expression" dxfId="7" priority="8" stopIfTrue="1">
      <formula>$B93="nej"</formula>
    </cfRule>
  </conditionalFormatting>
  <conditionalFormatting sqref="B98:P104 B110:P110">
    <cfRule type="expression" dxfId="6" priority="7" stopIfTrue="1">
      <formula>$B98="nej"</formula>
    </cfRule>
  </conditionalFormatting>
  <conditionalFormatting sqref="B105:P109">
    <cfRule type="expression" dxfId="5" priority="6" stopIfTrue="1">
      <formula>$B105="nej"</formula>
    </cfRule>
  </conditionalFormatting>
  <conditionalFormatting sqref="B111:P115">
    <cfRule type="expression" dxfId="4" priority="5" stopIfTrue="1">
      <formula>$B111="nej"</formula>
    </cfRule>
  </conditionalFormatting>
  <conditionalFormatting sqref="B116:P117">
    <cfRule type="expression" dxfId="3" priority="4" stopIfTrue="1">
      <formula>$B116="nej"</formula>
    </cfRule>
  </conditionalFormatting>
  <conditionalFormatting sqref="B125:P125 B118:P119">
    <cfRule type="expression" dxfId="2" priority="3" stopIfTrue="1">
      <formula>$B118="nej"</formula>
    </cfRule>
  </conditionalFormatting>
  <conditionalFormatting sqref="B120:P124">
    <cfRule type="expression" dxfId="1" priority="2" stopIfTrue="1">
      <formula>$B120="nej"</formula>
    </cfRule>
  </conditionalFormatting>
  <conditionalFormatting sqref="B126:P129">
    <cfRule type="expression" dxfId="0" priority="1" stopIfTrue="1">
      <formula>$B126="nej"</formula>
    </cfRule>
  </conditionalFormatting>
  <dataValidations count="2">
    <dataValidation type="list" errorStyle="information" allowBlank="1" showInputMessage="1" sqref="F10:F69 F74:F133" xr:uid="{00000000-0002-0000-0500-000000000000}">
      <formula1>lista_enheter</formula1>
    </dataValidation>
    <dataValidation type="list" allowBlank="1" showInputMessage="1" showErrorMessage="1" sqref="B10:B69 B74:B133" xr:uid="{00000000-0002-0000-0500-000001000000}">
      <formula1>"Ja,Nej"</formula1>
    </dataValidation>
  </dataValidations>
  <printOptions horizontalCentered="1"/>
  <pageMargins left="0.23622047244094491" right="0.23622047244094491" top="0.74803149606299213" bottom="0.74803149606299213" header="0.31496062992125984" footer="0.31496062992125984"/>
  <pageSetup scale="54" fitToHeight="10" orientation="portrait" r:id="rId1"/>
  <rowBreaks count="1" manualBreakCount="1">
    <brk id="70" min="1"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7"/>
  <sheetViews>
    <sheetView showGridLines="0" showRowColHeaders="0" zoomScaleNormal="100" workbookViewId="0">
      <selection activeCell="M20" sqref="M20"/>
    </sheetView>
  </sheetViews>
  <sheetFormatPr defaultRowHeight="15" x14ac:dyDescent="0.25"/>
  <cols>
    <col min="1" max="1" width="3.5703125" customWidth="1"/>
    <col min="2" max="2" width="15.42578125" customWidth="1"/>
    <col min="3" max="3" width="2.7109375" customWidth="1"/>
    <col min="4" max="4" width="15.85546875" customWidth="1"/>
  </cols>
  <sheetData>
    <row r="1" spans="2:21" s="17" customFormat="1" ht="30" customHeight="1" x14ac:dyDescent="0.25">
      <c r="C1" s="147"/>
      <c r="D1" s="147"/>
      <c r="E1" s="18"/>
      <c r="F1" s="18"/>
      <c r="G1" s="18"/>
      <c r="H1" s="18"/>
      <c r="I1" s="18"/>
      <c r="J1" s="18"/>
      <c r="K1" s="18"/>
      <c r="L1" s="18"/>
      <c r="M1" s="18"/>
      <c r="N1" s="18"/>
      <c r="O1" s="18"/>
      <c r="P1" s="18"/>
      <c r="Q1" s="18"/>
      <c r="R1" s="18"/>
      <c r="S1" s="18"/>
      <c r="T1" s="18"/>
      <c r="U1" s="18"/>
    </row>
    <row r="2" spans="2:21" s="19" customFormat="1" ht="38.25" customHeight="1" x14ac:dyDescent="0.25"/>
    <row r="3" spans="2:21" x14ac:dyDescent="0.25">
      <c r="B3" t="s">
        <v>144</v>
      </c>
      <c r="D3" t="s">
        <v>164</v>
      </c>
    </row>
    <row r="4" spans="2:21" x14ac:dyDescent="0.25">
      <c r="B4" t="s">
        <v>145</v>
      </c>
      <c r="D4" t="s">
        <v>229</v>
      </c>
    </row>
    <row r="5" spans="2:21" x14ac:dyDescent="0.25">
      <c r="B5" t="s">
        <v>8</v>
      </c>
      <c r="D5" t="s">
        <v>188</v>
      </c>
    </row>
    <row r="6" spans="2:21" x14ac:dyDescent="0.25">
      <c r="B6" t="s">
        <v>146</v>
      </c>
    </row>
    <row r="7" spans="2:21" x14ac:dyDescent="0.25">
      <c r="B7" t="s">
        <v>147</v>
      </c>
    </row>
  </sheetData>
  <mergeCells count="1">
    <mergeCell ref="C1:D1"/>
  </mergeCells>
  <pageMargins left="0.7" right="0.7" top="0.75" bottom="0.75" header="0.3" footer="0.3"/>
  <pageSetup paperSize="9" orientation="portrait" r:id="rId1"/>
  <colBreaks count="1" manualBreakCount="1">
    <brk id="5" max="1048575" man="1"/>
  </colBreaks>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8BEDED63186754FBBC61ED0D8286DB3" ma:contentTypeVersion="10" ma:contentTypeDescription="Skapa ett nytt dokument." ma:contentTypeScope="" ma:versionID="50880da68ba9ce941892c82081406f6b">
  <xsd:schema xmlns:xsd="http://www.w3.org/2001/XMLSchema" xmlns:xs="http://www.w3.org/2001/XMLSchema" xmlns:p="http://schemas.microsoft.com/office/2006/metadata/properties" xmlns:ns2="cd36dca1-6d4f-449c-8f0a-10c0f44a09de" targetNamespace="http://schemas.microsoft.com/office/2006/metadata/properties" ma:root="true" ma:fieldsID="1b24ad33c8bcaecef9dbba42bf28f0a9" ns2:_="">
    <xsd:import namespace="cd36dca1-6d4f-449c-8f0a-10c0f44a09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36dca1-6d4f-449c-8f0a-10c0f44a09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549217-F409-476F-9A23-9664F059B7E6}">
  <ds:schemaRefs>
    <ds:schemaRef ds:uri="http://schemas.microsoft.com/sharepoint/v3/contenttype/forms"/>
  </ds:schemaRefs>
</ds:datastoreItem>
</file>

<file path=customXml/itemProps2.xml><?xml version="1.0" encoding="utf-8"?>
<ds:datastoreItem xmlns:ds="http://schemas.openxmlformats.org/officeDocument/2006/customXml" ds:itemID="{09DD5C84-B82A-4D2B-B17F-65B672E1B150}">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cd36dca1-6d4f-449c-8f0a-10c0f44a09de"/>
    <ds:schemaRef ds:uri="http://www.w3.org/XML/1998/namespace"/>
  </ds:schemaRefs>
</ds:datastoreItem>
</file>

<file path=customXml/itemProps3.xml><?xml version="1.0" encoding="utf-8"?>
<ds:datastoreItem xmlns:ds="http://schemas.openxmlformats.org/officeDocument/2006/customXml" ds:itemID="{E7E758BA-AD38-4B56-930F-355EE067B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36dca1-6d4f-449c-8f0a-10c0f44a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13</vt:i4>
      </vt:variant>
    </vt:vector>
  </HeadingPairs>
  <TitlesOfParts>
    <vt:vector size="20" baseType="lpstr">
      <vt:lpstr>Introduktion</vt:lpstr>
      <vt:lpstr>Sammanställning</vt:lpstr>
      <vt:lpstr>Stall 1</vt:lpstr>
      <vt:lpstr>Stall 2</vt:lpstr>
      <vt:lpstr>Stall 3</vt:lpstr>
      <vt:lpstr>Övriga byggkostnader </vt:lpstr>
      <vt:lpstr>Inställningar</vt:lpstr>
      <vt:lpstr>lista_djurslag</vt:lpstr>
      <vt:lpstr>lista_enheter</vt:lpstr>
      <vt:lpstr>Inställningar!Utskriftsområde</vt:lpstr>
      <vt:lpstr>Introduktion!Utskriftsområde</vt:lpstr>
      <vt:lpstr>Sammanställning!Utskriftsområde</vt:lpstr>
      <vt:lpstr>'Stall 1'!Utskriftsområde</vt:lpstr>
      <vt:lpstr>'Stall 2'!Utskriftsområde</vt:lpstr>
      <vt:lpstr>'Stall 3'!Utskriftsområde</vt:lpstr>
      <vt:lpstr>'Övriga byggkostnader '!Utskriftsområde</vt:lpstr>
      <vt:lpstr>'Stall 1'!Utskriftsrubriker</vt:lpstr>
      <vt:lpstr>'Stall 2'!Utskriftsrubriker</vt:lpstr>
      <vt:lpstr>'Stall 3'!Utskriftsrubriker</vt:lpstr>
      <vt:lpstr>'Övriga byggkostnader '!Utskriftsrubriker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Hagberg</dc:creator>
  <cp:lastModifiedBy>Ingvar Eriksson</cp:lastModifiedBy>
  <cp:lastPrinted>2021-06-11T09:17:21Z</cp:lastPrinted>
  <dcterms:created xsi:type="dcterms:W3CDTF">2021-03-19T13:00:05Z</dcterms:created>
  <dcterms:modified xsi:type="dcterms:W3CDTF">2022-01-17T11:32:22Z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0x010100E8BEDED63186754FBBC61ED0D8286DB3</vt:lpwstr>
  </property>
</Properties>
</file>